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3185" tabRatio="899" activeTab="3"/>
  </bookViews>
  <sheets>
    <sheet name="Приложение 9" sheetId="1" r:id="rId1"/>
    <sheet name="Приложение 8" sheetId="2" r:id="rId2"/>
    <sheet name="Приложение 7" sheetId="3" r:id="rId3"/>
    <sheet name="Приложение 10" sheetId="4" r:id="rId4"/>
  </sheets>
  <definedNames/>
  <calcPr fullCalcOnLoad="1"/>
</workbook>
</file>

<file path=xl/sharedStrings.xml><?xml version="1.0" encoding="utf-8"?>
<sst xmlns="http://schemas.openxmlformats.org/spreadsheetml/2006/main" count="735" uniqueCount="185">
  <si>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</si>
  <si>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</si>
  <si>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</si>
  <si>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</si>
  <si>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</si>
  <si>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</si>
  <si>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</si>
  <si>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</si>
  <si>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</si>
  <si>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</si>
  <si>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</si>
  <si>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</si>
  <si>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</si>
  <si>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</si>
  <si>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</si>
  <si>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</si>
  <si>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</si>
  <si>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Физическая культура и спорт</t>
  </si>
  <si>
    <t>ВСЕГО</t>
  </si>
  <si>
    <t>Вед</t>
  </si>
  <si>
    <t>ЦСР</t>
  </si>
  <si>
    <t>Благоустройство</t>
  </si>
  <si>
    <t>Жилищное  хозяйство</t>
  </si>
  <si>
    <t>Национальная  экономика</t>
  </si>
  <si>
    <t>Национальная оборона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</si>
  <si>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</si>
  <si>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</si>
  <si>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</si>
  <si>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</si>
  <si>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</si>
  <si>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</si>
  <si>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</si>
  <si>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</si>
  <si>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</si>
  <si>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</si>
  <si>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</si>
  <si>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</si>
  <si>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</si>
  <si>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</si>
  <si>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</si>
  <si>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</si>
  <si>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</si>
  <si>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</si>
  <si>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</si>
  <si>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</si>
  <si>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</si>
  <si>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</si>
  <si>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</si>
  <si>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</si>
  <si>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</si>
  <si>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</si>
  <si>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</si>
  <si>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</si>
  <si>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</si>
  <si>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</si>
  <si>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</si>
  <si>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</si>
  <si>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</si>
  <si>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</si>
  <si>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</si>
  <si>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</si>
  <si>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</si>
  <si>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</si>
  <si>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</si>
  <si>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</si>
  <si>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</si>
  <si>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</si>
  <si>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</si>
  <si>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</si>
  <si>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</si>
  <si>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</si>
  <si>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</si>
  <si>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</si>
  <si>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 xml:space="preserve">классификации бюджета городского поселения Приобье </t>
  </si>
  <si>
    <t>Приложение № 6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</si>
  <si>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</si>
  <si>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</si>
  <si>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</si>
  <si>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</si>
  <si>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</si>
  <si>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</si>
  <si>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</si>
  <si>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</si>
  <si>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</si>
  <si>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</si>
  <si>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</si>
  <si>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</si>
  <si>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</si>
  <si>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</si>
  <si>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</si>
  <si>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</si>
  <si>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</si>
  <si>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</si>
  <si>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</si>
  <si>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</si>
  <si>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</t>
  </si>
  <si>
    <t xml:space="preserve">         классификации расходов бюджета городского поселения Приобье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</si>
  <si>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</si>
  <si>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</si>
  <si>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</si>
  <si>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</si>
  <si>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</si>
  <si>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0410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</si>
  <si>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</si>
  <si>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</si>
  <si>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</si>
  <si>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</si>
  <si>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</si>
  <si>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</si>
  <si>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</si>
  <si>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</si>
  <si>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капитальный ремонт и ремонт автомобильных дорог общего пользования местного значения</t>
  </si>
  <si>
    <t>Расходы проведение диагностики автомобильных дорог</t>
  </si>
  <si>
    <t>2570189112</t>
  </si>
  <si>
    <t>Расходы на межевание земельных участков</t>
  </si>
  <si>
    <t>Расходы на развитие сферы культуры в муниципальных образованиях автономного округа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</si>
  <si>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</si>
  <si>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</si>
  <si>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</si>
  <si>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</si>
  <si>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</si>
  <si>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Мероприятия по содействию улучшению положения на рынке труда не занятых трудовой деятельностью и безработных граждан</t>
  </si>
  <si>
    <t>4010000000</t>
  </si>
  <si>
    <t>4010059300</t>
  </si>
  <si>
    <t>40100D9300</t>
  </si>
  <si>
    <t>ЗАГС</t>
  </si>
  <si>
    <t>Исполнение судебных актов</t>
  </si>
  <si>
    <t>Межбюджетные трансферты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</si>
  <si>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</si>
  <si>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</si>
  <si>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</si>
  <si>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</si>
  <si>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</si>
  <si>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</si>
  <si>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</si>
  <si>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</si>
  <si>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</si>
  <si>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</si>
  <si>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</si>
  <si>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</si>
  <si>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0113 -</t>
  </si>
  <si>
    <t>0310</t>
  </si>
  <si>
    <t>2560189111</t>
  </si>
  <si>
    <t xml:space="preserve"> Реализация  мероприятий по содействию трудоустройству граждан</t>
  </si>
  <si>
    <t>Условно утвержденные  расходы</t>
  </si>
  <si>
    <t>Иные  бюджетные  ассигнования</t>
  </si>
  <si>
    <t>Приложение № 4</t>
  </si>
  <si>
    <t xml:space="preserve">                                                                                                                                          Приложение  № 8 </t>
  </si>
  <si>
    <t xml:space="preserve">                             Приложение № 10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</si>
  <si>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</si>
  <si>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направлениям деятельности, группам и подгруппам видов расходов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</si>
  <si>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</si>
  <si>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</si>
  <si>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Расходы на проведение организационных и культурно-просветительских мероприятий с ветеранами Октябрьского района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</si>
  <si>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</si>
  <si>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 xml:space="preserve">муниципальных программ  и непрограммным </t>
  </si>
  <si>
    <t>Иные межбюджетные трансферты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</si>
  <si>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</si>
  <si>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</si>
  <si>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</si>
  <si>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>Реализация мероприятий  по содержанию площадок временного накопления отходов</t>
  </si>
  <si>
    <t xml:space="preserve">                      на плановый период 2024 и 2025 годов                           тыс. руб.</t>
  </si>
  <si>
    <t xml:space="preserve">                            на  плановый период 2024 и 2025 годов                        тыс. руб.</t>
  </si>
  <si>
    <t xml:space="preserve">                                          на плановый период 2024 и 2025 годов                 тыс. руб.</t>
  </si>
  <si>
    <t>на плановый период 2024 и 2025 годов                     тыс. руб.</t>
  </si>
  <si>
    <t xml:space="preserve">Сумма на 2024 год </t>
  </si>
  <si>
    <t xml:space="preserve">Сумма на 2025 год  </t>
  </si>
  <si>
    <t xml:space="preserve">целевым статьям муниципальных программ и непрограммным </t>
  </si>
  <si>
    <t xml:space="preserve"> направлениям деятельности, группам и подгруппам видов расходов </t>
  </si>
  <si>
    <t>Муниципальная программа "Профилактика правонарушений в сфере общественного порядка в городском поселении Приобье на 2023-2025 годы"</t>
  </si>
  <si>
    <t xml:space="preserve">Сумма на 2025 год </t>
  </si>
  <si>
    <t xml:space="preserve">  от " _27__"__декабря_ 2022 года №__78_ </t>
  </si>
  <si>
    <t xml:space="preserve">  от _27___  декабря____ 2022 года №_78__ </t>
  </si>
  <si>
    <t xml:space="preserve">от " _27__ "__декабря__2022 года № _78___ </t>
  </si>
  <si>
    <t xml:space="preserve">                                             от "_27__"_декабря___  2022 года №_78___</t>
  </si>
  <si>
    <t xml:space="preserve">  от " ___"_____________ 2023 года №___ </t>
  </si>
  <si>
    <t>Приложение № 7</t>
  </si>
  <si>
    <t xml:space="preserve">от " ___ "_____________2023 года № ____ </t>
  </si>
  <si>
    <t xml:space="preserve">                                             от "___"____________  2023 года №____</t>
  </si>
  <si>
    <t>Приложение № 8</t>
  </si>
  <si>
    <t xml:space="preserve">                                                                                                                                          Приложение  № 9</t>
  </si>
  <si>
    <t>25601S2390</t>
  </si>
  <si>
    <t>Расходы на строительство (реконстраукцию), капитальный ремонт и ремонт автомобильных дорог общего пользования местного значения</t>
  </si>
  <si>
    <t xml:space="preserve">  от ___   _____________ 2023 года №___ </t>
  </si>
  <si>
    <t>2560182390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</si>
</sst>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58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10"/>
      <name val="Times New Roman Cyr"/>
      <family val="1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4" fillId="0" borderId="0" xfId="55" applyNumberFormat="1" applyFont="1" applyFill="1" applyAlignment="1" applyProtection="1">
      <alignment/>
      <protection hidden="1"/>
    </xf>
    <xf numFmtId="0" fontId="1" fillId="0" borderId="0" xfId="55" applyFont="1">
      <alignment/>
      <protection/>
    </xf>
    <xf numFmtId="0" fontId="1" fillId="0" borderId="10" xfId="55" applyNumberFormat="1" applyFont="1" applyFill="1" applyBorder="1" applyAlignment="1" applyProtection="1">
      <alignment horizontal="center" vertical="center"/>
      <protection hidden="1"/>
    </xf>
    <xf numFmtId="175" fontId="1" fillId="0" borderId="10" xfId="55" applyNumberFormat="1" applyFont="1" applyFill="1" applyBorder="1" applyAlignment="1" applyProtection="1">
      <alignment/>
      <protection hidden="1"/>
    </xf>
    <xf numFmtId="0" fontId="1" fillId="0" borderId="10" xfId="55" applyFont="1" applyBorder="1">
      <alignment/>
      <protection/>
    </xf>
    <xf numFmtId="3" fontId="1" fillId="0" borderId="10" xfId="55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5" applyNumberFormat="1" applyFont="1" applyFill="1" applyBorder="1" applyAlignment="1" applyProtection="1">
      <alignment/>
      <protection hidden="1"/>
    </xf>
    <xf numFmtId="175" fontId="4" fillId="0" borderId="10" xfId="55" applyNumberFormat="1" applyFont="1" applyFill="1" applyBorder="1" applyAlignment="1" applyProtection="1">
      <alignment/>
      <protection hidden="1"/>
    </xf>
    <xf numFmtId="176" fontId="1" fillId="0" borderId="10" xfId="55" applyNumberFormat="1" applyFont="1" applyFill="1" applyBorder="1" applyAlignment="1" applyProtection="1">
      <alignment wrapText="1"/>
      <protection hidden="1"/>
    </xf>
    <xf numFmtId="177" fontId="4" fillId="0" borderId="10" xfId="55" applyNumberFormat="1" applyFont="1" applyFill="1" applyBorder="1" applyAlignment="1" applyProtection="1">
      <alignment/>
      <protection hidden="1"/>
    </xf>
    <xf numFmtId="176" fontId="4" fillId="0" borderId="10" xfId="55" applyNumberFormat="1" applyFont="1" applyFill="1" applyBorder="1" applyAlignment="1" applyProtection="1">
      <alignment wrapText="1"/>
      <protection hidden="1"/>
    </xf>
    <xf numFmtId="175" fontId="4" fillId="0" borderId="10" xfId="55" applyNumberFormat="1" applyFont="1" applyFill="1" applyBorder="1" applyAlignment="1" applyProtection="1">
      <alignment/>
      <protection hidden="1"/>
    </xf>
    <xf numFmtId="175" fontId="1" fillId="0" borderId="10" xfId="55" applyNumberFormat="1" applyFont="1" applyFill="1" applyBorder="1" applyAlignment="1" applyProtection="1">
      <alignment/>
      <protection hidden="1"/>
    </xf>
    <xf numFmtId="0" fontId="1" fillId="0" borderId="0" xfId="55" applyNumberFormat="1" applyFont="1" applyFill="1" applyAlignment="1" applyProtection="1">
      <alignment horizontal="right"/>
      <protection hidden="1"/>
    </xf>
    <xf numFmtId="0" fontId="1" fillId="0" borderId="0" xfId="55" applyFont="1" applyAlignment="1">
      <alignment horizontal="right"/>
      <protection/>
    </xf>
    <xf numFmtId="0" fontId="1" fillId="0" borderId="0" xfId="55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9" fillId="0" borderId="10" xfId="54" applyNumberFormat="1" applyFont="1" applyFill="1" applyBorder="1" applyAlignment="1" applyProtection="1">
      <alignment wrapText="1"/>
      <protection hidden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" fillId="0" borderId="10" xfId="55" applyNumberFormat="1" applyFont="1" applyFill="1" applyBorder="1" applyAlignment="1" applyProtection="1">
      <alignment horizontal="center" vertical="center" wrapText="1"/>
      <protection hidden="1"/>
    </xf>
    <xf numFmtId="175" fontId="1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11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0" xfId="55" applyNumberFormat="1" applyFont="1" applyFill="1" applyBorder="1" applyAlignment="1" applyProtection="1">
      <alignment wrapText="1"/>
      <protection hidden="1"/>
    </xf>
    <xf numFmtId="0" fontId="1" fillId="0" borderId="12" xfId="55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181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3" fontId="1" fillId="0" borderId="10" xfId="55" applyNumberFormat="1" applyFont="1" applyFill="1" applyBorder="1">
      <alignment/>
      <protection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184" fontId="17" fillId="0" borderId="10" xfId="54" applyNumberFormat="1" applyFont="1" applyFill="1" applyBorder="1" applyAlignment="1" applyProtection="1">
      <alignment/>
      <protection hidden="1"/>
    </xf>
    <xf numFmtId="184" fontId="18" fillId="0" borderId="10" xfId="54" applyNumberFormat="1" applyFont="1" applyFill="1" applyBorder="1" applyAlignment="1" applyProtection="1">
      <alignment/>
      <protection hidden="1"/>
    </xf>
    <xf numFmtId="184" fontId="18" fillId="0" borderId="10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0" fontId="1" fillId="0" borderId="10" xfId="55" applyNumberFormat="1" applyFont="1" applyFill="1" applyBorder="1" applyAlignment="1" applyProtection="1">
      <alignment horizontal="center" vertical="center" wrapText="1"/>
      <protection hidden="1"/>
    </xf>
    <xf numFmtId="184" fontId="1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175" fontId="1" fillId="0" borderId="10" xfId="55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5" fontId="4" fillId="0" borderId="10" xfId="55" applyNumberFormat="1" applyFont="1" applyBorder="1">
      <alignment/>
      <protection/>
    </xf>
    <xf numFmtId="49" fontId="9" fillId="0" borderId="11" xfId="0" applyNumberFormat="1" applyFont="1" applyBorder="1" applyAlignment="1">
      <alignment horizontal="right"/>
    </xf>
    <xf numFmtId="181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9" fillId="0" borderId="10" xfId="55" applyNumberFormat="1" applyFont="1" applyFill="1" applyBorder="1" applyAlignment="1" applyProtection="1">
      <alignment wrapText="1"/>
      <protection hidden="1"/>
    </xf>
    <xf numFmtId="0" fontId="9" fillId="0" borderId="10" xfId="0" applyFont="1" applyBorder="1" applyAlignment="1">
      <alignment horizontal="justify" vertical="center"/>
    </xf>
    <xf numFmtId="175" fontId="9" fillId="0" borderId="10" xfId="55" applyNumberFormat="1" applyFont="1" applyFill="1" applyBorder="1" applyAlignment="1" applyProtection="1">
      <alignment/>
      <protection hidden="1"/>
    </xf>
    <xf numFmtId="0" fontId="15" fillId="0" borderId="10" xfId="0" applyFont="1" applyBorder="1" applyAlignment="1">
      <alignment/>
    </xf>
    <xf numFmtId="175" fontId="15" fillId="0" borderId="10" xfId="55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75" fontId="15" fillId="0" borderId="10" xfId="0" applyNumberFormat="1" applyFont="1" applyBorder="1" applyAlignment="1">
      <alignment/>
    </xf>
    <xf numFmtId="184" fontId="1" fillId="0" borderId="10" xfId="55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15" fillId="0" borderId="10" xfId="55" applyNumberFormat="1" applyFont="1" applyFill="1" applyBorder="1" applyAlignment="1" applyProtection="1">
      <alignment wrapText="1"/>
      <protection hidden="1"/>
    </xf>
    <xf numFmtId="174" fontId="15" fillId="0" borderId="10" xfId="55" applyNumberFormat="1" applyFont="1" applyFill="1" applyBorder="1" applyAlignment="1" applyProtection="1">
      <alignment wrapText="1"/>
      <protection hidden="1"/>
    </xf>
    <xf numFmtId="174" fontId="15" fillId="0" borderId="10" xfId="55" applyNumberFormat="1" applyFont="1" applyFill="1" applyBorder="1" applyAlignment="1" applyProtection="1">
      <alignment/>
      <protection hidden="1"/>
    </xf>
    <xf numFmtId="177" fontId="15" fillId="0" borderId="10" xfId="55" applyNumberFormat="1" applyFont="1" applyFill="1" applyBorder="1" applyAlignment="1" applyProtection="1">
      <alignment/>
      <protection hidden="1"/>
    </xf>
    <xf numFmtId="176" fontId="15" fillId="0" borderId="10" xfId="55" applyNumberFormat="1" applyFont="1" applyFill="1" applyBorder="1" applyAlignment="1" applyProtection="1">
      <alignment wrapText="1"/>
      <protection hidden="1"/>
    </xf>
    <xf numFmtId="174" fontId="9" fillId="0" borderId="10" xfId="55" applyNumberFormat="1" applyFont="1" applyFill="1" applyBorder="1" applyAlignment="1" applyProtection="1">
      <alignment/>
      <protection hidden="1"/>
    </xf>
    <xf numFmtId="177" fontId="9" fillId="0" borderId="10" xfId="55" applyNumberFormat="1" applyFont="1" applyFill="1" applyBorder="1" applyAlignment="1" applyProtection="1">
      <alignment/>
      <protection hidden="1"/>
    </xf>
    <xf numFmtId="176" fontId="9" fillId="0" borderId="10" xfId="55" applyNumberFormat="1" applyFont="1" applyFill="1" applyBorder="1" applyAlignment="1" applyProtection="1">
      <alignment wrapText="1"/>
      <protection hidden="1"/>
    </xf>
    <xf numFmtId="176" fontId="9" fillId="0" borderId="10" xfId="55" applyNumberFormat="1" applyFont="1" applyFill="1" applyBorder="1" applyAlignment="1" applyProtection="1">
      <alignment horizontal="right" wrapText="1"/>
      <protection hidden="1"/>
    </xf>
    <xf numFmtId="49" fontId="9" fillId="0" borderId="10" xfId="55" applyNumberFormat="1" applyFont="1" applyFill="1" applyBorder="1" applyAlignment="1" applyProtection="1">
      <alignment horizontal="right"/>
      <protection hidden="1"/>
    </xf>
    <xf numFmtId="0" fontId="15" fillId="0" borderId="10" xfId="54" applyNumberFormat="1" applyFont="1" applyFill="1" applyBorder="1" applyAlignment="1" applyProtection="1">
      <alignment wrapText="1"/>
      <protection hidden="1"/>
    </xf>
    <xf numFmtId="174" fontId="9" fillId="0" borderId="10" xfId="55" applyNumberFormat="1" applyFont="1" applyFill="1" applyBorder="1" applyAlignment="1" applyProtection="1">
      <alignment horizontal="right" wrapText="1"/>
      <protection hidden="1"/>
    </xf>
    <xf numFmtId="174" fontId="9" fillId="0" borderId="10" xfId="55" applyNumberFormat="1" applyFont="1" applyFill="1" applyBorder="1" applyAlignment="1" applyProtection="1">
      <alignment horizontal="right"/>
      <protection hidden="1"/>
    </xf>
    <xf numFmtId="49" fontId="15" fillId="0" borderId="10" xfId="55" applyNumberFormat="1" applyFont="1" applyFill="1" applyBorder="1" applyAlignment="1" applyProtection="1">
      <alignment horizontal="right" wrapText="1"/>
      <protection hidden="1"/>
    </xf>
    <xf numFmtId="0" fontId="9" fillId="0" borderId="0" xfId="55" applyFont="1">
      <alignment/>
      <protection/>
    </xf>
    <xf numFmtId="0" fontId="9" fillId="0" borderId="0" xfId="0" applyFont="1" applyAlignment="1">
      <alignment/>
    </xf>
    <xf numFmtId="0" fontId="15" fillId="0" borderId="0" xfId="55" applyNumberFormat="1" applyFont="1" applyFill="1" applyAlignment="1" applyProtection="1">
      <alignment/>
      <protection hidden="1"/>
    </xf>
    <xf numFmtId="0" fontId="9" fillId="0" borderId="0" xfId="55" applyNumberFormat="1" applyFont="1" applyFill="1" applyAlignment="1" applyProtection="1">
      <alignment horizontal="right"/>
      <protection hidden="1"/>
    </xf>
    <xf numFmtId="0" fontId="1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5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176" fontId="9" fillId="0" borderId="13" xfId="55" applyNumberFormat="1" applyFont="1" applyFill="1" applyBorder="1" applyAlignment="1" applyProtection="1">
      <alignment wrapText="1"/>
      <protection hidden="1"/>
    </xf>
    <xf numFmtId="175" fontId="9" fillId="0" borderId="13" xfId="55" applyNumberFormat="1" applyFont="1" applyFill="1" applyBorder="1" applyAlignment="1" applyProtection="1">
      <alignment/>
      <protection hidden="1"/>
    </xf>
    <xf numFmtId="174" fontId="9" fillId="0" borderId="11" xfId="55" applyNumberFormat="1" applyFont="1" applyFill="1" applyBorder="1" applyAlignment="1" applyProtection="1">
      <alignment wrapText="1"/>
      <protection hidden="1"/>
    </xf>
    <xf numFmtId="174" fontId="9" fillId="0" borderId="11" xfId="55" applyNumberFormat="1" applyFont="1" applyFill="1" applyBorder="1" applyAlignment="1" applyProtection="1">
      <alignment/>
      <protection hidden="1"/>
    </xf>
    <xf numFmtId="176" fontId="9" fillId="0" borderId="11" xfId="55" applyNumberFormat="1" applyFont="1" applyFill="1" applyBorder="1" applyAlignment="1" applyProtection="1">
      <alignment wrapText="1"/>
      <protection hidden="1"/>
    </xf>
    <xf numFmtId="175" fontId="9" fillId="0" borderId="11" xfId="55" applyNumberFormat="1" applyFont="1" applyFill="1" applyBorder="1" applyAlignment="1" applyProtection="1">
      <alignment/>
      <protection hidden="1"/>
    </xf>
    <xf numFmtId="176" fontId="15" fillId="0" borderId="11" xfId="55" applyNumberFormat="1" applyFont="1" applyFill="1" applyBorder="1" applyAlignment="1" applyProtection="1">
      <alignment wrapText="1"/>
      <protection hidden="1"/>
    </xf>
    <xf numFmtId="175" fontId="21" fillId="0" borderId="10" xfId="55" applyNumberFormat="1" applyFont="1" applyFill="1" applyBorder="1" applyAlignment="1" applyProtection="1">
      <alignment/>
      <protection hidden="1"/>
    </xf>
    <xf numFmtId="194" fontId="20" fillId="0" borderId="14" xfId="0" applyNumberFormat="1" applyFont="1" applyFill="1" applyBorder="1" applyAlignment="1" applyProtection="1">
      <alignment/>
      <protection hidden="1"/>
    </xf>
    <xf numFmtId="175" fontId="9" fillId="0" borderId="10" xfId="0" applyNumberFormat="1" applyFont="1" applyBorder="1" applyAlignment="1">
      <alignment/>
    </xf>
    <xf numFmtId="49" fontId="9" fillId="0" borderId="10" xfId="53" applyNumberFormat="1" applyFont="1" applyFill="1" applyBorder="1" applyAlignment="1" applyProtection="1">
      <alignment horizontal="right"/>
      <protection hidden="1"/>
    </xf>
    <xf numFmtId="0" fontId="22" fillId="0" borderId="10" xfId="0" applyFont="1" applyBorder="1" applyAlignment="1">
      <alignment wrapText="1"/>
    </xf>
    <xf numFmtId="192" fontId="9" fillId="33" borderId="10" xfId="53" applyNumberFormat="1" applyFont="1" applyFill="1" applyBorder="1" applyAlignment="1" applyProtection="1">
      <alignment/>
      <protection hidden="1"/>
    </xf>
    <xf numFmtId="0" fontId="15" fillId="0" borderId="10" xfId="0" applyFont="1" applyBorder="1" applyAlignment="1">
      <alignment horizontal="center"/>
    </xf>
    <xf numFmtId="0" fontId="15" fillId="0" borderId="11" xfId="55" applyNumberFormat="1" applyFont="1" applyFill="1" applyBorder="1" applyAlignment="1" applyProtection="1">
      <alignment wrapText="1"/>
      <protection hidden="1"/>
    </xf>
    <xf numFmtId="174" fontId="15" fillId="0" borderId="11" xfId="55" applyNumberFormat="1" applyFont="1" applyFill="1" applyBorder="1" applyAlignment="1" applyProtection="1">
      <alignment wrapText="1"/>
      <protection hidden="1"/>
    </xf>
    <xf numFmtId="174" fontId="15" fillId="0" borderId="11" xfId="55" applyNumberFormat="1" applyFont="1" applyFill="1" applyBorder="1" applyAlignment="1" applyProtection="1">
      <alignment/>
      <protection hidden="1"/>
    </xf>
    <xf numFmtId="177" fontId="15" fillId="0" borderId="11" xfId="55" applyNumberFormat="1" applyFont="1" applyFill="1" applyBorder="1" applyAlignment="1" applyProtection="1">
      <alignment/>
      <protection hidden="1"/>
    </xf>
    <xf numFmtId="175" fontId="15" fillId="0" borderId="11" xfId="55" applyNumberFormat="1" applyFont="1" applyFill="1" applyBorder="1" applyAlignment="1" applyProtection="1">
      <alignment/>
      <protection hidden="1"/>
    </xf>
    <xf numFmtId="49" fontId="23" fillId="0" borderId="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right"/>
    </xf>
    <xf numFmtId="184" fontId="18" fillId="0" borderId="10" xfId="0" applyNumberFormat="1" applyFont="1" applyFill="1" applyBorder="1" applyAlignment="1">
      <alignment/>
    </xf>
    <xf numFmtId="184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1" fontId="15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Fill="1" applyBorder="1" applyAlignment="1">
      <alignment/>
    </xf>
    <xf numFmtId="174" fontId="15" fillId="0" borderId="10" xfId="55" applyNumberFormat="1" applyFont="1" applyFill="1" applyBorder="1" applyAlignment="1" applyProtection="1">
      <alignment horizontal="right" wrapText="1"/>
      <protection hidden="1"/>
    </xf>
    <xf numFmtId="174" fontId="15" fillId="0" borderId="10" xfId="55" applyNumberFormat="1" applyFont="1" applyFill="1" applyBorder="1" applyAlignment="1" applyProtection="1">
      <alignment horizontal="right"/>
      <protection hidden="1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5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55" applyFont="1" applyBorder="1" applyAlignment="1" applyProtection="1">
      <alignment wrapText="1"/>
      <protection hidden="1"/>
    </xf>
    <xf numFmtId="174" fontId="9" fillId="0" borderId="10" xfId="55" applyNumberFormat="1" applyFont="1" applyBorder="1" applyAlignment="1" applyProtection="1">
      <alignment wrapText="1"/>
      <protection hidden="1"/>
    </xf>
    <xf numFmtId="174" fontId="9" fillId="0" borderId="10" xfId="55" applyNumberFormat="1" applyFont="1" applyBorder="1" applyProtection="1">
      <alignment/>
      <protection hidden="1"/>
    </xf>
    <xf numFmtId="49" fontId="9" fillId="0" borderId="10" xfId="55" applyNumberFormat="1" applyFont="1" applyBorder="1" applyAlignment="1" applyProtection="1">
      <alignment horizontal="right"/>
      <protection hidden="1"/>
    </xf>
    <xf numFmtId="176" fontId="9" fillId="0" borderId="10" xfId="55" applyNumberFormat="1" applyFont="1" applyBorder="1" applyAlignment="1" applyProtection="1">
      <alignment wrapText="1"/>
      <protection hidden="1"/>
    </xf>
    <xf numFmtId="176" fontId="15" fillId="0" borderId="10" xfId="55" applyNumberFormat="1" applyFont="1" applyBorder="1" applyAlignment="1" applyProtection="1">
      <alignment wrapText="1"/>
      <protection hidden="1"/>
    </xf>
    <xf numFmtId="175" fontId="9" fillId="0" borderId="10" xfId="55" applyNumberFormat="1" applyFont="1" applyBorder="1" applyProtection="1">
      <alignment/>
      <protection hidden="1"/>
    </xf>
    <xf numFmtId="174" fontId="9" fillId="0" borderId="13" xfId="55" applyNumberFormat="1" applyFont="1" applyBorder="1" applyAlignment="1" applyProtection="1">
      <alignment wrapText="1"/>
      <protection hidden="1"/>
    </xf>
    <xf numFmtId="174" fontId="9" fillId="0" borderId="13" xfId="55" applyNumberFormat="1" applyFont="1" applyBorder="1" applyProtection="1">
      <alignment/>
      <protection hidden="1"/>
    </xf>
    <xf numFmtId="176" fontId="9" fillId="0" borderId="13" xfId="55" applyNumberFormat="1" applyFont="1" applyBorder="1" applyAlignment="1" applyProtection="1">
      <alignment wrapText="1"/>
      <protection hidden="1"/>
    </xf>
    <xf numFmtId="175" fontId="9" fillId="0" borderId="13" xfId="55" applyNumberFormat="1" applyFont="1" applyBorder="1" applyProtection="1">
      <alignment/>
      <protection hidden="1"/>
    </xf>
    <xf numFmtId="0" fontId="15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0" fillId="0" borderId="10" xfId="0" applyNumberFormat="1" applyBorder="1" applyAlignment="1">
      <alignment/>
    </xf>
    <xf numFmtId="0" fontId="15" fillId="0" borderId="13" xfId="55" applyNumberFormat="1" applyFont="1" applyFill="1" applyBorder="1" applyAlignment="1" applyProtection="1">
      <alignment wrapText="1"/>
      <protection hidden="1"/>
    </xf>
    <xf numFmtId="174" fontId="15" fillId="0" borderId="13" xfId="55" applyNumberFormat="1" applyFont="1" applyFill="1" applyBorder="1" applyAlignment="1" applyProtection="1">
      <alignment wrapText="1"/>
      <protection hidden="1"/>
    </xf>
    <xf numFmtId="174" fontId="15" fillId="0" borderId="13" xfId="55" applyNumberFormat="1" applyFont="1" applyFill="1" applyBorder="1" applyAlignment="1" applyProtection="1">
      <alignment/>
      <protection hidden="1"/>
    </xf>
    <xf numFmtId="177" fontId="15" fillId="0" borderId="13" xfId="55" applyNumberFormat="1" applyFont="1" applyFill="1" applyBorder="1" applyAlignment="1" applyProtection="1">
      <alignment wrapText="1"/>
      <protection hidden="1"/>
    </xf>
    <xf numFmtId="176" fontId="15" fillId="0" borderId="13" xfId="55" applyNumberFormat="1" applyFont="1" applyFill="1" applyBorder="1" applyAlignment="1" applyProtection="1">
      <alignment wrapText="1"/>
      <protection hidden="1"/>
    </xf>
    <xf numFmtId="175" fontId="15" fillId="0" borderId="13" xfId="55" applyNumberFormat="1" applyFont="1" applyFill="1" applyBorder="1" applyAlignment="1" applyProtection="1">
      <alignment/>
      <protection hidden="1"/>
    </xf>
    <xf numFmtId="0" fontId="4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3" fillId="0" borderId="0" xfId="54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0" fontId="3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1" fillId="0" borderId="0" xfId="55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55" applyNumberFormat="1" applyFont="1" applyFill="1" applyBorder="1" applyAlignment="1" applyProtection="1">
      <alignment horizontal="right"/>
      <protection hidden="1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5" xfId="55" applyNumberFormat="1" applyFont="1" applyFill="1" applyBorder="1" applyAlignment="1" applyProtection="1">
      <alignment horizontal="center" wrapText="1"/>
      <protection hidden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>
      <alignment/>
    </xf>
    <xf numFmtId="0" fontId="15" fillId="0" borderId="13" xfId="55" applyNumberFormat="1" applyFont="1" applyFill="1" applyBorder="1" applyAlignment="1" applyProtection="1">
      <alignment horizontal="center" vertical="center"/>
      <protection hidden="1"/>
    </xf>
    <xf numFmtId="0" fontId="15" fillId="0" borderId="11" xfId="55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55" applyNumberFormat="1" applyFont="1" applyFill="1" applyAlignment="1" applyProtection="1">
      <alignment horizontal="right"/>
      <protection hidden="1"/>
    </xf>
    <xf numFmtId="0" fontId="13" fillId="0" borderId="0" xfId="55" applyNumberFormat="1" applyFont="1" applyFill="1" applyBorder="1" applyAlignment="1" applyProtection="1">
      <alignment horizontal="center" wrapText="1"/>
      <protection hidden="1"/>
    </xf>
    <xf numFmtId="0" fontId="13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55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" fillId="0" borderId="0" xfId="55" applyFont="1" applyAlignment="1">
      <alignment horizontal="right"/>
      <protection/>
    </xf>
    <xf numFmtId="0" fontId="1" fillId="0" borderId="0" xfId="55" applyNumberFormat="1" applyFont="1" applyFill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3" fillId="0" borderId="0" xfId="55" applyNumberFormat="1" applyFont="1" applyFill="1" applyAlignment="1" applyProtection="1">
      <alignment horizontal="center" wrapText="1"/>
      <protection hidden="1"/>
    </xf>
    <xf numFmtId="0" fontId="0" fillId="0" borderId="15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2">
      <selection activeCell="L38" sqref="L38"/>
    </sheetView>
  </sheetViews>
  <sheetFormatPr defaultColWidth="9.00390625" defaultRowHeight="12.75"/>
  <cols>
    <col min="1" max="1" width="47.25390625" style="0" customWidth="1"/>
    <col min="2" max="2" width="6.125" style="0" customWidth="1"/>
    <col min="3" max="3" width="6.75390625" style="0" customWidth="1"/>
    <col min="4" max="4" width="11.875" style="0" customWidth="1"/>
    <col min="5" max="5" width="11.25390625" style="0" customWidth="1"/>
  </cols>
  <sheetData>
    <row r="1" spans="1:5" ht="12.75">
      <c r="A1" s="160" t="s">
        <v>180</v>
      </c>
      <c r="B1" s="161"/>
      <c r="C1" s="161"/>
      <c r="D1" s="161"/>
      <c r="E1" s="161"/>
    </row>
    <row r="2" spans="1:5" ht="12.75">
      <c r="A2" s="160" t="s">
        <v>25</v>
      </c>
      <c r="B2" s="161"/>
      <c r="C2" s="161"/>
      <c r="D2" s="161"/>
      <c r="E2" s="161"/>
    </row>
    <row r="3" spans="1:5" ht="12.75">
      <c r="A3" s="160" t="s">
        <v>36</v>
      </c>
      <c r="B3" s="161"/>
      <c r="C3" s="161"/>
      <c r="D3" s="161"/>
      <c r="E3" s="161"/>
    </row>
    <row r="4" spans="1:5" ht="12.75">
      <c r="A4" s="160" t="s">
        <v>177</v>
      </c>
      <c r="B4" s="161"/>
      <c r="C4" s="161"/>
      <c r="D4" s="161"/>
      <c r="E4" s="161"/>
    </row>
    <row r="5" spans="1:5" ht="12.75">
      <c r="A5" s="160" t="s">
        <v>147</v>
      </c>
      <c r="B5" s="161"/>
      <c r="C5" s="161"/>
      <c r="D5" s="161"/>
      <c r="E5" s="161"/>
    </row>
    <row r="6" spans="1:5" ht="12.75">
      <c r="A6" s="160" t="s">
        <v>25</v>
      </c>
      <c r="B6" s="161"/>
      <c r="C6" s="161"/>
      <c r="D6" s="161"/>
      <c r="E6" s="161"/>
    </row>
    <row r="7" spans="1:5" ht="12.75">
      <c r="A7" s="160" t="s">
        <v>36</v>
      </c>
      <c r="B7" s="161"/>
      <c r="C7" s="161"/>
      <c r="D7" s="161"/>
      <c r="E7" s="161"/>
    </row>
    <row r="8" spans="1:5" ht="12.75">
      <c r="A8" s="160" t="s">
        <v>173</v>
      </c>
      <c r="B8" s="161"/>
      <c r="C8" s="161"/>
      <c r="D8" s="161"/>
      <c r="E8" s="161"/>
    </row>
    <row r="9" spans="1:6" ht="15.75">
      <c r="A9" s="162" t="s">
        <v>95</v>
      </c>
      <c r="B9" s="162"/>
      <c r="C9" s="162"/>
      <c r="D9" s="162"/>
      <c r="E9" s="163"/>
      <c r="F9" s="163"/>
    </row>
    <row r="10" spans="1:6" ht="13.5">
      <c r="A10" s="162" t="s">
        <v>96</v>
      </c>
      <c r="B10" s="163"/>
      <c r="C10" s="163"/>
      <c r="D10" s="163"/>
      <c r="E10" s="163"/>
      <c r="F10" s="64"/>
    </row>
    <row r="11" spans="1:6" ht="15.75">
      <c r="A11" s="164" t="s">
        <v>163</v>
      </c>
      <c r="B11" s="165"/>
      <c r="C11" s="165"/>
      <c r="D11" s="165"/>
      <c r="E11" s="165"/>
      <c r="F11" s="64"/>
    </row>
    <row r="12" spans="1:5" ht="31.5">
      <c r="A12" s="2" t="s">
        <v>0</v>
      </c>
      <c r="B12" s="1" t="s">
        <v>1</v>
      </c>
      <c r="C12" s="1" t="s">
        <v>2</v>
      </c>
      <c r="D12" s="1" t="s">
        <v>165</v>
      </c>
      <c r="E12" s="1" t="s">
        <v>170</v>
      </c>
    </row>
    <row r="13" spans="1:5" ht="15.75">
      <c r="A13" s="2">
        <v>1</v>
      </c>
      <c r="B13" s="1">
        <v>2</v>
      </c>
      <c r="C13" s="1">
        <v>3</v>
      </c>
      <c r="D13" s="2">
        <v>4</v>
      </c>
      <c r="E13" s="32"/>
    </row>
    <row r="14" spans="1:5" ht="15.75">
      <c r="A14" s="3" t="s">
        <v>4</v>
      </c>
      <c r="B14" s="4">
        <v>1</v>
      </c>
      <c r="C14" s="4" t="s">
        <v>3</v>
      </c>
      <c r="D14" s="53">
        <f>D15+D16+D17+D18</f>
        <v>33785.5</v>
      </c>
      <c r="E14" s="53">
        <f>E15+E16+E17+E18</f>
        <v>35548.7</v>
      </c>
    </row>
    <row r="15" spans="1:5" ht="47.25">
      <c r="A15" s="5" t="s">
        <v>5</v>
      </c>
      <c r="B15" s="6">
        <v>1</v>
      </c>
      <c r="C15" s="6">
        <v>2</v>
      </c>
      <c r="D15" s="54">
        <v>6856.5</v>
      </c>
      <c r="E15" s="55">
        <v>6856.5</v>
      </c>
    </row>
    <row r="16" spans="1:5" ht="68.25" customHeight="1">
      <c r="A16" s="5" t="s">
        <v>6</v>
      </c>
      <c r="B16" s="6">
        <v>1</v>
      </c>
      <c r="C16" s="6">
        <v>4</v>
      </c>
      <c r="D16" s="54">
        <v>22615.4</v>
      </c>
      <c r="E16" s="55">
        <v>22615.4</v>
      </c>
    </row>
    <row r="17" spans="1:5" ht="15.75">
      <c r="A17" s="5" t="s">
        <v>7</v>
      </c>
      <c r="B17" s="6">
        <v>1</v>
      </c>
      <c r="C17" s="6">
        <v>11</v>
      </c>
      <c r="D17" s="54">
        <v>254.8</v>
      </c>
      <c r="E17" s="55">
        <v>254.8</v>
      </c>
    </row>
    <row r="18" spans="1:5" ht="15.75">
      <c r="A18" s="5" t="s">
        <v>8</v>
      </c>
      <c r="B18" s="6">
        <v>1</v>
      </c>
      <c r="C18" s="6">
        <v>13</v>
      </c>
      <c r="D18" s="54">
        <v>4058.8</v>
      </c>
      <c r="E18" s="55">
        <v>5822</v>
      </c>
    </row>
    <row r="19" spans="1:5" ht="15.75">
      <c r="A19" s="15" t="s">
        <v>24</v>
      </c>
      <c r="B19" s="16">
        <v>2</v>
      </c>
      <c r="C19" s="16"/>
      <c r="D19" s="53">
        <f>D20</f>
        <v>622.5</v>
      </c>
      <c r="E19" s="53">
        <f>E20</f>
        <v>645.1</v>
      </c>
    </row>
    <row r="20" spans="1:5" ht="18.75" customHeight="1">
      <c r="A20" s="5" t="s">
        <v>43</v>
      </c>
      <c r="B20" s="6">
        <v>2</v>
      </c>
      <c r="C20" s="6">
        <v>3</v>
      </c>
      <c r="D20" s="54">
        <v>622.5</v>
      </c>
      <c r="E20" s="55">
        <v>645.1</v>
      </c>
    </row>
    <row r="21" spans="1:5" ht="31.5">
      <c r="A21" s="7" t="s">
        <v>9</v>
      </c>
      <c r="B21" s="8">
        <v>3</v>
      </c>
      <c r="C21" s="8" t="s">
        <v>3</v>
      </c>
      <c r="D21" s="53">
        <f>D25+D23+D22+D24</f>
        <v>823.5</v>
      </c>
      <c r="E21" s="53">
        <f>E25+E23+E22+E24</f>
        <v>823.5</v>
      </c>
    </row>
    <row r="22" spans="1:5" ht="15.75">
      <c r="A22" s="5" t="s">
        <v>39</v>
      </c>
      <c r="B22" s="6">
        <v>3</v>
      </c>
      <c r="C22" s="6">
        <v>4</v>
      </c>
      <c r="D22" s="54">
        <v>348.7</v>
      </c>
      <c r="E22" s="55">
        <v>348.7</v>
      </c>
    </row>
    <row r="23" spans="1:5" ht="24" customHeight="1">
      <c r="A23" s="5" t="s">
        <v>128</v>
      </c>
      <c r="B23" s="6">
        <v>3</v>
      </c>
      <c r="C23" s="6">
        <v>9</v>
      </c>
      <c r="D23" s="54">
        <v>0</v>
      </c>
      <c r="E23" s="55">
        <v>0</v>
      </c>
    </row>
    <row r="24" spans="1:5" ht="49.5" customHeight="1">
      <c r="A24" s="132" t="s">
        <v>129</v>
      </c>
      <c r="B24" s="6">
        <v>3</v>
      </c>
      <c r="C24" s="6">
        <v>10</v>
      </c>
      <c r="D24" s="54">
        <v>449.8</v>
      </c>
      <c r="E24" s="55">
        <v>449.8</v>
      </c>
    </row>
    <row r="25" spans="1:5" ht="47.25">
      <c r="A25" s="5" t="s">
        <v>70</v>
      </c>
      <c r="B25" s="6">
        <v>3</v>
      </c>
      <c r="C25" s="6">
        <v>14</v>
      </c>
      <c r="D25" s="54">
        <v>25</v>
      </c>
      <c r="E25" s="55">
        <v>25</v>
      </c>
    </row>
    <row r="26" spans="1:5" ht="15.75">
      <c r="A26" s="7" t="s">
        <v>11</v>
      </c>
      <c r="B26" s="8">
        <v>4</v>
      </c>
      <c r="C26" s="8" t="s">
        <v>3</v>
      </c>
      <c r="D26" s="53">
        <f>D31+D30+D29+D28+D27</f>
        <v>61692.3</v>
      </c>
      <c r="E26" s="53">
        <f>E31+E30+E29+E28+E27</f>
        <v>26000.3</v>
      </c>
    </row>
    <row r="27" spans="1:5" ht="15.75">
      <c r="A27" s="76" t="s">
        <v>103</v>
      </c>
      <c r="B27" s="6">
        <v>4</v>
      </c>
      <c r="C27" s="6">
        <v>1</v>
      </c>
      <c r="D27" s="54">
        <v>0</v>
      </c>
      <c r="E27" s="54">
        <v>0</v>
      </c>
    </row>
    <row r="28" spans="1:5" ht="15.75">
      <c r="A28" s="5" t="s">
        <v>38</v>
      </c>
      <c r="B28" s="6">
        <v>4</v>
      </c>
      <c r="C28" s="6">
        <v>8</v>
      </c>
      <c r="D28" s="54">
        <v>7973.5</v>
      </c>
      <c r="E28" s="55">
        <v>7973.5</v>
      </c>
    </row>
    <row r="29" spans="1:5" ht="15.75">
      <c r="A29" s="5" t="s">
        <v>49</v>
      </c>
      <c r="B29" s="6">
        <v>4</v>
      </c>
      <c r="C29" s="6">
        <v>9</v>
      </c>
      <c r="D29" s="54">
        <v>52785.8</v>
      </c>
      <c r="E29" s="123">
        <v>17093.8</v>
      </c>
    </row>
    <row r="30" spans="1:5" ht="15.75">
      <c r="A30" s="5" t="s">
        <v>27</v>
      </c>
      <c r="B30" s="6">
        <v>4</v>
      </c>
      <c r="C30" s="6">
        <v>10</v>
      </c>
      <c r="D30" s="54">
        <v>550</v>
      </c>
      <c r="E30" s="55">
        <v>550</v>
      </c>
    </row>
    <row r="31" spans="1:5" ht="31.5">
      <c r="A31" s="5" t="s">
        <v>12</v>
      </c>
      <c r="B31" s="6">
        <v>4</v>
      </c>
      <c r="C31" s="6">
        <v>12</v>
      </c>
      <c r="D31" s="54">
        <v>383</v>
      </c>
      <c r="E31" s="55">
        <v>383</v>
      </c>
    </row>
    <row r="32" spans="1:5" ht="15.75">
      <c r="A32" s="7" t="s">
        <v>13</v>
      </c>
      <c r="B32" s="8">
        <v>5</v>
      </c>
      <c r="C32" s="8" t="s">
        <v>3</v>
      </c>
      <c r="D32" s="53">
        <f>D33+D34+D35</f>
        <v>6922.1</v>
      </c>
      <c r="E32" s="53">
        <f>E33+E34+E35</f>
        <v>5158.9</v>
      </c>
    </row>
    <row r="33" spans="1:5" ht="15.75">
      <c r="A33" s="5" t="s">
        <v>14</v>
      </c>
      <c r="B33" s="6">
        <v>5</v>
      </c>
      <c r="C33" s="6">
        <v>1</v>
      </c>
      <c r="D33" s="54">
        <v>2228.9</v>
      </c>
      <c r="E33" s="55">
        <v>2228.9</v>
      </c>
    </row>
    <row r="34" spans="1:5" ht="15.75">
      <c r="A34" s="5" t="s">
        <v>15</v>
      </c>
      <c r="B34" s="6">
        <v>5</v>
      </c>
      <c r="C34" s="6">
        <v>2</v>
      </c>
      <c r="D34" s="54">
        <v>0</v>
      </c>
      <c r="E34" s="55">
        <v>0</v>
      </c>
    </row>
    <row r="35" spans="1:5" ht="15.75">
      <c r="A35" s="5" t="s">
        <v>21</v>
      </c>
      <c r="B35" s="6">
        <v>5</v>
      </c>
      <c r="C35" s="6">
        <v>3</v>
      </c>
      <c r="D35" s="54">
        <v>4693.2</v>
      </c>
      <c r="E35" s="123">
        <v>2930</v>
      </c>
    </row>
    <row r="36" spans="1:5" ht="15.75">
      <c r="A36" s="7" t="s">
        <v>90</v>
      </c>
      <c r="B36" s="8">
        <v>8</v>
      </c>
      <c r="C36" s="8" t="s">
        <v>3</v>
      </c>
      <c r="D36" s="53">
        <f>D37+D38</f>
        <v>16026.9</v>
      </c>
      <c r="E36" s="53">
        <f>E37+E38</f>
        <v>15997.8</v>
      </c>
    </row>
    <row r="37" spans="1:5" ht="15.75">
      <c r="A37" s="5" t="s">
        <v>16</v>
      </c>
      <c r="B37" s="6">
        <v>8</v>
      </c>
      <c r="C37" s="6">
        <v>1</v>
      </c>
      <c r="D37" s="54">
        <v>15296.9</v>
      </c>
      <c r="E37" s="55">
        <v>15267.8</v>
      </c>
    </row>
    <row r="38" spans="1:5" ht="31.5">
      <c r="A38" s="5" t="s">
        <v>137</v>
      </c>
      <c r="B38" s="6">
        <v>8</v>
      </c>
      <c r="C38" s="6">
        <v>4</v>
      </c>
      <c r="D38" s="54">
        <v>730</v>
      </c>
      <c r="E38" s="55">
        <v>730</v>
      </c>
    </row>
    <row r="39" spans="1:5" ht="15.75">
      <c r="A39" s="7" t="s">
        <v>17</v>
      </c>
      <c r="B39" s="8">
        <v>11</v>
      </c>
      <c r="C39" s="8" t="s">
        <v>3</v>
      </c>
      <c r="D39" s="56">
        <f>D40</f>
        <v>119.3</v>
      </c>
      <c r="E39" s="56">
        <f>E40</f>
        <v>119.3</v>
      </c>
    </row>
    <row r="40" spans="1:5" ht="15.75">
      <c r="A40" s="5" t="s">
        <v>28</v>
      </c>
      <c r="B40" s="6">
        <v>11</v>
      </c>
      <c r="C40" s="6">
        <v>1</v>
      </c>
      <c r="D40" s="55">
        <v>119.3</v>
      </c>
      <c r="E40" s="55">
        <v>119.3</v>
      </c>
    </row>
    <row r="41" spans="1:5" ht="15.75">
      <c r="A41" s="29" t="s">
        <v>18</v>
      </c>
      <c r="B41" s="30"/>
      <c r="C41" s="30"/>
      <c r="D41" s="56">
        <f>D14+D19+D21+D26+D32+D36+D39</f>
        <v>119992.1</v>
      </c>
      <c r="E41" s="56">
        <f>E14+E19+E21+E26+E32+E36+E39</f>
        <v>84293.59999999999</v>
      </c>
    </row>
  </sheetData>
  <sheetProtection/>
  <mergeCells count="11">
    <mergeCell ref="A11:E11"/>
    <mergeCell ref="A5:E5"/>
    <mergeCell ref="A6:E6"/>
    <mergeCell ref="A7:E7"/>
    <mergeCell ref="A8:E8"/>
    <mergeCell ref="A1:E1"/>
    <mergeCell ref="A2:E2"/>
    <mergeCell ref="A3:E3"/>
    <mergeCell ref="A4:E4"/>
    <mergeCell ref="A9:F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11">
      <selection activeCell="E19" sqref="E19"/>
    </sheetView>
  </sheetViews>
  <sheetFormatPr defaultColWidth="9.00390625" defaultRowHeight="12.75"/>
  <cols>
    <col min="1" max="1" width="49.375" style="0" customWidth="1"/>
    <col min="2" max="2" width="11.125" style="0" customWidth="1"/>
    <col min="3" max="3" width="4.75390625" style="0" customWidth="1"/>
    <col min="4" max="4" width="10.875" style="0" customWidth="1"/>
    <col min="5" max="5" width="11.25390625" style="0" customWidth="1"/>
  </cols>
  <sheetData>
    <row r="1" spans="1:5" ht="12.75">
      <c r="A1" s="28"/>
      <c r="B1" s="168" t="s">
        <v>179</v>
      </c>
      <c r="C1" s="169"/>
      <c r="D1" s="169"/>
      <c r="E1" s="161"/>
    </row>
    <row r="2" spans="1:5" ht="12.75">
      <c r="A2" s="169" t="s">
        <v>46</v>
      </c>
      <c r="B2" s="170"/>
      <c r="C2" s="170"/>
      <c r="D2" s="170"/>
      <c r="E2" s="161"/>
    </row>
    <row r="3" spans="1:5" ht="12.75">
      <c r="A3" s="171" t="s">
        <v>37</v>
      </c>
      <c r="B3" s="170"/>
      <c r="C3" s="170"/>
      <c r="D3" s="170"/>
      <c r="E3" s="161"/>
    </row>
    <row r="4" spans="1:5" ht="12.75">
      <c r="A4" s="172" t="s">
        <v>183</v>
      </c>
      <c r="B4" s="169"/>
      <c r="C4" s="169"/>
      <c r="D4" s="169"/>
      <c r="E4" s="173"/>
    </row>
    <row r="5" spans="1:6" ht="12.75">
      <c r="A5" s="28"/>
      <c r="B5" s="168" t="s">
        <v>74</v>
      </c>
      <c r="C5" s="169"/>
      <c r="D5" s="169"/>
      <c r="E5" s="161"/>
      <c r="F5" s="36"/>
    </row>
    <row r="6" spans="1:6" ht="12.75">
      <c r="A6" s="169" t="s">
        <v>46</v>
      </c>
      <c r="B6" s="170"/>
      <c r="C6" s="170"/>
      <c r="D6" s="170"/>
      <c r="E6" s="161"/>
      <c r="F6" s="36"/>
    </row>
    <row r="7" spans="1:6" ht="12.75">
      <c r="A7" s="171" t="s">
        <v>37</v>
      </c>
      <c r="B7" s="170"/>
      <c r="C7" s="170"/>
      <c r="D7" s="170"/>
      <c r="E7" s="161"/>
      <c r="F7" s="36"/>
    </row>
    <row r="8" spans="1:6" ht="12.75">
      <c r="A8" s="172" t="s">
        <v>172</v>
      </c>
      <c r="B8" s="169"/>
      <c r="C8" s="169"/>
      <c r="D8" s="169"/>
      <c r="E8" s="173"/>
      <c r="F8" s="36"/>
    </row>
    <row r="9" spans="1:6" ht="15.75">
      <c r="A9" s="166" t="s">
        <v>59</v>
      </c>
      <c r="B9" s="166"/>
      <c r="C9" s="166"/>
      <c r="D9" s="166"/>
      <c r="E9" s="167"/>
      <c r="F9" s="134"/>
    </row>
    <row r="10" spans="1:6" ht="15.75">
      <c r="A10" s="166" t="s">
        <v>155</v>
      </c>
      <c r="B10" s="166"/>
      <c r="C10" s="166"/>
      <c r="D10" s="166"/>
      <c r="E10" s="176"/>
      <c r="F10" s="134"/>
    </row>
    <row r="11" spans="1:6" ht="15.75">
      <c r="A11" s="166" t="s">
        <v>168</v>
      </c>
      <c r="B11" s="166"/>
      <c r="C11" s="166"/>
      <c r="D11" s="166"/>
      <c r="E11" s="176"/>
      <c r="F11" s="176"/>
    </row>
    <row r="12" spans="1:6" ht="15.75">
      <c r="A12" s="166" t="s">
        <v>48</v>
      </c>
      <c r="B12" s="166"/>
      <c r="C12" s="166"/>
      <c r="D12" s="166"/>
      <c r="E12" s="167"/>
      <c r="F12" s="134"/>
    </row>
    <row r="13" spans="1:6" ht="15.75">
      <c r="A13" s="174" t="s">
        <v>162</v>
      </c>
      <c r="B13" s="174"/>
      <c r="C13" s="174"/>
      <c r="D13" s="174"/>
      <c r="E13" s="175"/>
      <c r="F13" s="135"/>
    </row>
    <row r="14" spans="1:5" ht="12.75">
      <c r="A14" s="179" t="s">
        <v>0</v>
      </c>
      <c r="B14" s="179" t="s">
        <v>20</v>
      </c>
      <c r="C14" s="179" t="s">
        <v>30</v>
      </c>
      <c r="D14" s="177" t="s">
        <v>45</v>
      </c>
      <c r="E14" s="178"/>
    </row>
    <row r="15" spans="1:5" ht="12.75">
      <c r="A15" s="180"/>
      <c r="B15" s="180"/>
      <c r="C15" s="180"/>
      <c r="D15" s="98">
        <v>2024</v>
      </c>
      <c r="E15" s="131">
        <v>2025</v>
      </c>
    </row>
    <row r="16" spans="1:6" ht="14.25">
      <c r="A16" s="69" t="s">
        <v>47</v>
      </c>
      <c r="B16" s="32"/>
      <c r="C16" s="32"/>
      <c r="D16" s="35">
        <f>D17+D36</f>
        <v>52810.8</v>
      </c>
      <c r="E16" s="35">
        <f>E17+E36</f>
        <v>17118.8</v>
      </c>
      <c r="F16" s="36"/>
    </row>
    <row r="17" spans="1:6" ht="48.75" customHeight="1">
      <c r="A17" s="42" t="s">
        <v>80</v>
      </c>
      <c r="B17" s="89" t="s">
        <v>81</v>
      </c>
      <c r="C17" s="87"/>
      <c r="D17" s="73">
        <f>D31+D18</f>
        <v>52785.8</v>
      </c>
      <c r="E17" s="73">
        <f>E31+E18</f>
        <v>17093.8</v>
      </c>
      <c r="F17" s="36"/>
    </row>
    <row r="18" spans="1:6" ht="76.5">
      <c r="A18" s="42" t="s">
        <v>149</v>
      </c>
      <c r="B18" s="89" t="s">
        <v>136</v>
      </c>
      <c r="C18" s="87"/>
      <c r="D18" s="73">
        <f>D28+D25+D22+D19</f>
        <v>45718.4</v>
      </c>
      <c r="E18" s="73">
        <f>E28+E25+E19</f>
        <v>10023</v>
      </c>
      <c r="F18" s="36"/>
    </row>
    <row r="19" spans="1:6" ht="38.25">
      <c r="A19" s="42" t="s">
        <v>182</v>
      </c>
      <c r="B19" s="89" t="s">
        <v>184</v>
      </c>
      <c r="C19" s="87"/>
      <c r="D19" s="73">
        <f>D20</f>
        <v>21417.7</v>
      </c>
      <c r="E19" s="73">
        <f>E20</f>
        <v>7140</v>
      </c>
      <c r="F19" s="36"/>
    </row>
    <row r="20" spans="1:6" ht="25.5">
      <c r="A20" s="42" t="s">
        <v>91</v>
      </c>
      <c r="B20" s="89" t="s">
        <v>184</v>
      </c>
      <c r="C20" s="87">
        <v>200</v>
      </c>
      <c r="D20" s="73">
        <f>D21</f>
        <v>21417.7</v>
      </c>
      <c r="E20" s="73">
        <f>E21</f>
        <v>7140</v>
      </c>
      <c r="F20" s="36"/>
    </row>
    <row r="21" spans="1:6" ht="25.5">
      <c r="A21" s="42" t="s">
        <v>71</v>
      </c>
      <c r="B21" s="89" t="s">
        <v>184</v>
      </c>
      <c r="C21" s="87">
        <v>240</v>
      </c>
      <c r="D21" s="73">
        <v>21417.7</v>
      </c>
      <c r="E21" s="73">
        <v>7140</v>
      </c>
      <c r="F21" s="36"/>
    </row>
    <row r="22" spans="1:6" ht="38.25">
      <c r="A22" s="42" t="s">
        <v>182</v>
      </c>
      <c r="B22" s="89" t="s">
        <v>181</v>
      </c>
      <c r="C22" s="87"/>
      <c r="D22" s="73">
        <f>D23</f>
        <v>21417.7</v>
      </c>
      <c r="E22" s="73">
        <v>0</v>
      </c>
      <c r="F22" s="36"/>
    </row>
    <row r="23" spans="1:6" ht="25.5">
      <c r="A23" s="42" t="s">
        <v>91</v>
      </c>
      <c r="B23" s="89" t="s">
        <v>181</v>
      </c>
      <c r="C23" s="87">
        <v>200</v>
      </c>
      <c r="D23" s="73">
        <f>D24</f>
        <v>21417.7</v>
      </c>
      <c r="E23" s="73">
        <f>E240</f>
        <v>0</v>
      </c>
      <c r="F23" s="36"/>
    </row>
    <row r="24" spans="1:6" ht="25.5">
      <c r="A24" s="42" t="s">
        <v>71</v>
      </c>
      <c r="B24" s="89" t="s">
        <v>181</v>
      </c>
      <c r="C24" s="87">
        <v>240</v>
      </c>
      <c r="D24" s="73">
        <v>21417.7</v>
      </c>
      <c r="E24" s="73">
        <v>0</v>
      </c>
      <c r="F24" s="36"/>
    </row>
    <row r="25" spans="1:6" ht="25.5">
      <c r="A25" s="137" t="s">
        <v>157</v>
      </c>
      <c r="B25" s="140" t="s">
        <v>142</v>
      </c>
      <c r="C25" s="141"/>
      <c r="D25" s="73">
        <f>D26</f>
        <v>1483</v>
      </c>
      <c r="E25" s="73">
        <v>1483</v>
      </c>
      <c r="F25" s="36"/>
    </row>
    <row r="26" spans="1:6" ht="25.5">
      <c r="A26" s="137" t="s">
        <v>91</v>
      </c>
      <c r="B26" s="140" t="s">
        <v>142</v>
      </c>
      <c r="C26" s="141">
        <v>200</v>
      </c>
      <c r="D26" s="73">
        <f>D27</f>
        <v>1483</v>
      </c>
      <c r="E26" s="73">
        <v>1483</v>
      </c>
      <c r="F26" s="36"/>
    </row>
    <row r="27" spans="1:6" ht="25.5">
      <c r="A27" s="137" t="s">
        <v>71</v>
      </c>
      <c r="B27" s="140" t="s">
        <v>142</v>
      </c>
      <c r="C27" s="141">
        <v>240</v>
      </c>
      <c r="D27" s="73">
        <v>1483</v>
      </c>
      <c r="E27" s="73">
        <v>1483</v>
      </c>
      <c r="F27" s="36"/>
    </row>
    <row r="28" spans="1:6" ht="12.75">
      <c r="A28" s="42" t="s">
        <v>82</v>
      </c>
      <c r="B28" s="89" t="s">
        <v>135</v>
      </c>
      <c r="C28" s="87"/>
      <c r="D28" s="73">
        <f>D29</f>
        <v>1400</v>
      </c>
      <c r="E28" s="73">
        <v>1400</v>
      </c>
      <c r="F28" s="36"/>
    </row>
    <row r="29" spans="1:6" ht="25.5">
      <c r="A29" s="42" t="s">
        <v>91</v>
      </c>
      <c r="B29" s="89" t="s">
        <v>135</v>
      </c>
      <c r="C29" s="87">
        <v>200</v>
      </c>
      <c r="D29" s="73">
        <f>D30</f>
        <v>1400</v>
      </c>
      <c r="E29" s="73">
        <v>1400</v>
      </c>
      <c r="F29" s="36"/>
    </row>
    <row r="30" spans="1:6" ht="25.5">
      <c r="A30" s="42" t="s">
        <v>71</v>
      </c>
      <c r="B30" s="89" t="s">
        <v>135</v>
      </c>
      <c r="C30" s="87">
        <v>240</v>
      </c>
      <c r="D30" s="73">
        <v>1400</v>
      </c>
      <c r="E30" s="73">
        <v>1400</v>
      </c>
      <c r="F30" s="36"/>
    </row>
    <row r="31" spans="1:6" ht="114.75">
      <c r="A31" s="42" t="s">
        <v>83</v>
      </c>
      <c r="B31" s="89" t="s">
        <v>84</v>
      </c>
      <c r="C31" s="87"/>
      <c r="D31" s="73">
        <f aca="true" t="shared" si="0" ref="D31:E34">D32</f>
        <v>7067.4</v>
      </c>
      <c r="E31" s="73">
        <f t="shared" si="0"/>
        <v>7070.8</v>
      </c>
      <c r="F31" s="36"/>
    </row>
    <row r="32" spans="1:6" ht="51">
      <c r="A32" s="42" t="s">
        <v>85</v>
      </c>
      <c r="B32" s="89" t="s">
        <v>86</v>
      </c>
      <c r="C32" s="87"/>
      <c r="D32" s="73">
        <f t="shared" si="0"/>
        <v>7067.4</v>
      </c>
      <c r="E32" s="73">
        <f t="shared" si="0"/>
        <v>7070.8</v>
      </c>
      <c r="F32" s="36"/>
    </row>
    <row r="33" spans="1:6" ht="12.75">
      <c r="A33" s="42" t="s">
        <v>82</v>
      </c>
      <c r="B33" s="89" t="s">
        <v>87</v>
      </c>
      <c r="C33" s="87"/>
      <c r="D33" s="73">
        <f t="shared" si="0"/>
        <v>7067.4</v>
      </c>
      <c r="E33" s="73">
        <f t="shared" si="0"/>
        <v>7070.8</v>
      </c>
      <c r="F33" s="36"/>
    </row>
    <row r="34" spans="1:6" ht="33.75" customHeight="1">
      <c r="A34" s="42" t="s">
        <v>91</v>
      </c>
      <c r="B34" s="89" t="s">
        <v>87</v>
      </c>
      <c r="C34" s="87">
        <v>200</v>
      </c>
      <c r="D34" s="73">
        <f t="shared" si="0"/>
        <v>7067.4</v>
      </c>
      <c r="E34" s="73">
        <f t="shared" si="0"/>
        <v>7070.8</v>
      </c>
      <c r="F34" s="36"/>
    </row>
    <row r="35" spans="1:6" ht="27.75" customHeight="1">
      <c r="A35" s="42" t="s">
        <v>71</v>
      </c>
      <c r="B35" s="89" t="s">
        <v>87</v>
      </c>
      <c r="C35" s="87">
        <v>240</v>
      </c>
      <c r="D35" s="73">
        <v>7067.4</v>
      </c>
      <c r="E35" s="73">
        <v>7070.8</v>
      </c>
      <c r="F35" s="36"/>
    </row>
    <row r="36" spans="1:6" ht="38.25">
      <c r="A36" s="113" t="s">
        <v>169</v>
      </c>
      <c r="B36" s="112" t="s">
        <v>130</v>
      </c>
      <c r="C36" s="87"/>
      <c r="D36" s="73">
        <f>D37</f>
        <v>25</v>
      </c>
      <c r="E36" s="73">
        <v>25</v>
      </c>
      <c r="F36" s="36"/>
    </row>
    <row r="37" spans="1:6" ht="38.25">
      <c r="A37" s="113" t="s">
        <v>131</v>
      </c>
      <c r="B37" s="112" t="s">
        <v>132</v>
      </c>
      <c r="C37" s="87"/>
      <c r="D37" s="73">
        <f>D38+D41</f>
        <v>25</v>
      </c>
      <c r="E37" s="73">
        <v>25</v>
      </c>
      <c r="F37" s="36"/>
    </row>
    <row r="38" spans="1:6" ht="25.5">
      <c r="A38" s="113" t="s">
        <v>109</v>
      </c>
      <c r="B38" s="112" t="s">
        <v>133</v>
      </c>
      <c r="C38" s="87"/>
      <c r="D38" s="73">
        <f>D39</f>
        <v>25</v>
      </c>
      <c r="E38" s="73">
        <v>25</v>
      </c>
      <c r="F38" s="36"/>
    </row>
    <row r="39" spans="1:6" ht="63.75">
      <c r="A39" s="113" t="s">
        <v>31</v>
      </c>
      <c r="B39" s="112" t="s">
        <v>133</v>
      </c>
      <c r="C39" s="87">
        <v>100</v>
      </c>
      <c r="D39" s="73">
        <f>D40</f>
        <v>25</v>
      </c>
      <c r="E39" s="73">
        <v>25</v>
      </c>
      <c r="F39" s="36"/>
    </row>
    <row r="40" spans="1:6" ht="25.5">
      <c r="A40" s="113" t="s">
        <v>32</v>
      </c>
      <c r="B40" s="112" t="s">
        <v>133</v>
      </c>
      <c r="C40" s="87">
        <v>120</v>
      </c>
      <c r="D40" s="73">
        <v>25</v>
      </c>
      <c r="E40" s="73">
        <v>25</v>
      </c>
      <c r="F40" s="36"/>
    </row>
    <row r="41" spans="1:6" ht="25.5">
      <c r="A41" s="113" t="s">
        <v>109</v>
      </c>
      <c r="B41" s="112" t="s">
        <v>134</v>
      </c>
      <c r="C41" s="87"/>
      <c r="D41" s="73">
        <f>D42</f>
        <v>0</v>
      </c>
      <c r="E41" s="73"/>
      <c r="F41" s="36"/>
    </row>
    <row r="42" spans="1:6" ht="63.75">
      <c r="A42" s="113" t="s">
        <v>31</v>
      </c>
      <c r="B42" s="112" t="s">
        <v>134</v>
      </c>
      <c r="C42" s="87">
        <v>100</v>
      </c>
      <c r="D42" s="73">
        <f>D43</f>
        <v>0</v>
      </c>
      <c r="E42" s="73"/>
      <c r="F42" s="36"/>
    </row>
    <row r="43" spans="1:6" ht="25.5">
      <c r="A43" s="113" t="s">
        <v>32</v>
      </c>
      <c r="B43" s="112" t="s">
        <v>134</v>
      </c>
      <c r="C43" s="87">
        <v>120</v>
      </c>
      <c r="D43" s="73">
        <v>0</v>
      </c>
      <c r="E43" s="22"/>
      <c r="F43" s="36"/>
    </row>
    <row r="44" spans="1:6" ht="12.75">
      <c r="A44" s="47" t="s">
        <v>52</v>
      </c>
      <c r="B44" s="20">
        <v>4000000000</v>
      </c>
      <c r="C44" s="21"/>
      <c r="D44" s="22">
        <f>D45+D78+D85+D104+D127+D92+D120</f>
        <v>67181.3</v>
      </c>
      <c r="E44" s="22">
        <f>E45+E78+E85+E104+E127+E92+E120</f>
        <v>67174.8</v>
      </c>
      <c r="F44" s="36"/>
    </row>
    <row r="45" spans="1:6" ht="23.25" customHeight="1">
      <c r="A45" s="44" t="s">
        <v>51</v>
      </c>
      <c r="B45" s="20">
        <v>4010000000</v>
      </c>
      <c r="C45" s="21"/>
      <c r="D45" s="22">
        <f>D46+D49+D52+D57+D59+D61+D64+D66+D70+D75+D68</f>
        <v>33196.1</v>
      </c>
      <c r="E45" s="22">
        <f>E46+E49+E52+E57+E59+E61+E64+E66+E70+E75+E68</f>
        <v>33218.7</v>
      </c>
      <c r="F45" s="36"/>
    </row>
    <row r="46" spans="1:5" ht="12.75">
      <c r="A46" s="42" t="s">
        <v>61</v>
      </c>
      <c r="B46" s="86">
        <v>4010002030</v>
      </c>
      <c r="C46" s="87"/>
      <c r="D46" s="73">
        <f>D47</f>
        <v>2200</v>
      </c>
      <c r="E46" s="73">
        <f>E47</f>
        <v>2200</v>
      </c>
    </row>
    <row r="47" spans="1:6" ht="63.75">
      <c r="A47" s="42" t="s">
        <v>31</v>
      </c>
      <c r="B47" s="86">
        <v>4010002030</v>
      </c>
      <c r="C47" s="87">
        <v>100</v>
      </c>
      <c r="D47" s="73">
        <f>D48</f>
        <v>2200</v>
      </c>
      <c r="E47" s="73">
        <f>E48</f>
        <v>2200</v>
      </c>
      <c r="F47" s="61" t="s">
        <v>116</v>
      </c>
    </row>
    <row r="48" spans="1:6" ht="25.5">
      <c r="A48" s="42" t="s">
        <v>32</v>
      </c>
      <c r="B48" s="86">
        <v>4010002030</v>
      </c>
      <c r="C48" s="87">
        <v>120</v>
      </c>
      <c r="D48" s="73">
        <v>2200</v>
      </c>
      <c r="E48" s="73">
        <v>2200</v>
      </c>
      <c r="F48" s="61"/>
    </row>
    <row r="49" spans="1:6" ht="12.75">
      <c r="A49" s="44" t="s">
        <v>62</v>
      </c>
      <c r="B49" s="86">
        <v>4010002060</v>
      </c>
      <c r="C49" s="87"/>
      <c r="D49" s="73">
        <f>D50</f>
        <v>4656.5</v>
      </c>
      <c r="E49" s="73">
        <f>E50</f>
        <v>4656.5</v>
      </c>
      <c r="F49" s="36"/>
    </row>
    <row r="50" spans="1:6" ht="63.75">
      <c r="A50" s="42" t="s">
        <v>31</v>
      </c>
      <c r="B50" s="86">
        <v>4010002060</v>
      </c>
      <c r="C50" s="87">
        <v>100</v>
      </c>
      <c r="D50" s="73">
        <f>D51</f>
        <v>4656.5</v>
      </c>
      <c r="E50" s="73">
        <f>E51</f>
        <v>4656.5</v>
      </c>
      <c r="F50" s="36"/>
    </row>
    <row r="51" spans="1:6" ht="25.5">
      <c r="A51" s="42" t="s">
        <v>32</v>
      </c>
      <c r="B51" s="86">
        <v>4010002060</v>
      </c>
      <c r="C51" s="87">
        <v>120</v>
      </c>
      <c r="D51" s="73">
        <v>4656.5</v>
      </c>
      <c r="E51" s="73">
        <v>4656.5</v>
      </c>
      <c r="F51" s="36"/>
    </row>
    <row r="52" spans="1:6" ht="25.5">
      <c r="A52" s="42" t="s">
        <v>68</v>
      </c>
      <c r="B52" s="86">
        <v>4010002040</v>
      </c>
      <c r="C52" s="87"/>
      <c r="D52" s="73">
        <f>D53+D55</f>
        <v>22615.4</v>
      </c>
      <c r="E52" s="73">
        <f>E53+E55</f>
        <v>22615.4</v>
      </c>
      <c r="F52" s="36">
        <v>104</v>
      </c>
    </row>
    <row r="53" spans="1:6" ht="63.75">
      <c r="A53" s="42" t="s">
        <v>31</v>
      </c>
      <c r="B53" s="86">
        <v>4010002040</v>
      </c>
      <c r="C53" s="87">
        <v>100</v>
      </c>
      <c r="D53" s="73">
        <f>D54</f>
        <v>22495.4</v>
      </c>
      <c r="E53" s="73">
        <f>E54</f>
        <v>22495.4</v>
      </c>
      <c r="F53" s="36"/>
    </row>
    <row r="54" spans="1:6" ht="22.5" customHeight="1">
      <c r="A54" s="42" t="s">
        <v>32</v>
      </c>
      <c r="B54" s="86">
        <v>4010002040</v>
      </c>
      <c r="C54" s="87">
        <v>120</v>
      </c>
      <c r="D54" s="73">
        <v>22495.4</v>
      </c>
      <c r="E54" s="73">
        <v>22495.4</v>
      </c>
      <c r="F54" s="36"/>
    </row>
    <row r="55" spans="1:6" ht="25.5">
      <c r="A55" s="42" t="s">
        <v>91</v>
      </c>
      <c r="B55" s="86">
        <v>4010002040</v>
      </c>
      <c r="C55" s="87">
        <v>200</v>
      </c>
      <c r="D55" s="73">
        <f>D56</f>
        <v>120</v>
      </c>
      <c r="E55" s="73">
        <f>E56</f>
        <v>120</v>
      </c>
      <c r="F55" s="36"/>
    </row>
    <row r="56" spans="1:6" ht="25.5">
      <c r="A56" s="42" t="s">
        <v>71</v>
      </c>
      <c r="B56" s="86">
        <v>4010002040</v>
      </c>
      <c r="C56" s="87">
        <v>240</v>
      </c>
      <c r="D56" s="73">
        <v>120</v>
      </c>
      <c r="E56" s="73">
        <v>120</v>
      </c>
      <c r="F56" s="36"/>
    </row>
    <row r="57" spans="1:6" ht="63.75">
      <c r="A57" s="44" t="s">
        <v>31</v>
      </c>
      <c r="B57" s="87">
        <v>4010099990</v>
      </c>
      <c r="C57" s="87">
        <v>100</v>
      </c>
      <c r="D57" s="124">
        <f>D58</f>
        <v>200</v>
      </c>
      <c r="E57" s="124">
        <f>E58</f>
        <v>200</v>
      </c>
      <c r="F57" s="36"/>
    </row>
    <row r="58" spans="1:6" ht="25.5">
      <c r="A58" s="44" t="s">
        <v>32</v>
      </c>
      <c r="B58" s="87">
        <v>4010099990</v>
      </c>
      <c r="C58" s="87">
        <v>120</v>
      </c>
      <c r="D58" s="124">
        <v>200</v>
      </c>
      <c r="E58" s="124">
        <v>200</v>
      </c>
      <c r="F58" s="61" t="s">
        <v>94</v>
      </c>
    </row>
    <row r="59" spans="1:6" ht="25.5">
      <c r="A59" s="44" t="s">
        <v>91</v>
      </c>
      <c r="B59" s="87">
        <v>4010099990</v>
      </c>
      <c r="C59" s="87">
        <v>200</v>
      </c>
      <c r="D59" s="51">
        <f>D60</f>
        <v>1763</v>
      </c>
      <c r="E59" s="51">
        <f>E60</f>
        <v>1763</v>
      </c>
      <c r="F59" s="36"/>
    </row>
    <row r="60" spans="1:6" ht="25.5">
      <c r="A60" s="44" t="s">
        <v>71</v>
      </c>
      <c r="B60" s="87">
        <v>4010099990</v>
      </c>
      <c r="C60" s="87">
        <v>240</v>
      </c>
      <c r="D60" s="51">
        <v>1763</v>
      </c>
      <c r="E60" s="51">
        <v>1763</v>
      </c>
      <c r="F60" s="61" t="s">
        <v>140</v>
      </c>
    </row>
    <row r="61" spans="1:6" ht="25.5">
      <c r="A61" s="44" t="s">
        <v>104</v>
      </c>
      <c r="B61" s="87">
        <v>4010089181</v>
      </c>
      <c r="C61" s="84"/>
      <c r="D61" s="73">
        <f>D62</f>
        <v>240</v>
      </c>
      <c r="E61" s="73">
        <f>E62</f>
        <v>240</v>
      </c>
      <c r="F61" s="36"/>
    </row>
    <row r="62" spans="1:6" ht="25.5">
      <c r="A62" s="44" t="s">
        <v>91</v>
      </c>
      <c r="B62" s="87">
        <v>4010089181</v>
      </c>
      <c r="C62" s="87">
        <v>200</v>
      </c>
      <c r="D62" s="73">
        <f>D63</f>
        <v>240</v>
      </c>
      <c r="E62" s="73">
        <f>E63</f>
        <v>240</v>
      </c>
      <c r="F62" s="36"/>
    </row>
    <row r="63" spans="1:6" ht="25.5">
      <c r="A63" s="44" t="s">
        <v>71</v>
      </c>
      <c r="B63" s="87">
        <v>4010089181</v>
      </c>
      <c r="C63" s="87">
        <v>240</v>
      </c>
      <c r="D63" s="73">
        <v>240</v>
      </c>
      <c r="E63" s="73">
        <v>240</v>
      </c>
      <c r="F63" s="61" t="s">
        <v>94</v>
      </c>
    </row>
    <row r="64" spans="1:6" ht="25.5">
      <c r="A64" s="44" t="s">
        <v>91</v>
      </c>
      <c r="B64" s="86">
        <v>4010002400</v>
      </c>
      <c r="C64" s="87">
        <v>200</v>
      </c>
      <c r="D64" s="73">
        <f>D65</f>
        <v>550</v>
      </c>
      <c r="E64" s="73">
        <f>E65</f>
        <v>550</v>
      </c>
      <c r="F64" s="61"/>
    </row>
    <row r="65" spans="1:6" ht="25.5">
      <c r="A65" s="44" t="s">
        <v>71</v>
      </c>
      <c r="B65" s="86">
        <v>4010002400</v>
      </c>
      <c r="C65" s="87">
        <v>240</v>
      </c>
      <c r="D65" s="73">
        <v>550</v>
      </c>
      <c r="E65" s="73">
        <v>550</v>
      </c>
      <c r="F65" s="61" t="s">
        <v>102</v>
      </c>
    </row>
    <row r="66" spans="1:6" ht="63.75">
      <c r="A66" s="42" t="s">
        <v>31</v>
      </c>
      <c r="B66" s="86">
        <v>4010051180</v>
      </c>
      <c r="C66" s="87">
        <v>100</v>
      </c>
      <c r="D66" s="73">
        <f>D67</f>
        <v>522.5</v>
      </c>
      <c r="E66" s="73">
        <f>E67</f>
        <v>545.1</v>
      </c>
      <c r="F66" s="61" t="s">
        <v>119</v>
      </c>
    </row>
    <row r="67" spans="1:6" ht="25.5">
      <c r="A67" s="42" t="s">
        <v>32</v>
      </c>
      <c r="B67" s="86">
        <v>4010051180</v>
      </c>
      <c r="C67" s="87">
        <v>120</v>
      </c>
      <c r="D67" s="73">
        <v>522.5</v>
      </c>
      <c r="E67" s="73">
        <v>545.1</v>
      </c>
      <c r="F67" s="61"/>
    </row>
    <row r="68" spans="1:6" ht="25.5">
      <c r="A68" s="42" t="s">
        <v>91</v>
      </c>
      <c r="B68" s="86">
        <v>4010051180</v>
      </c>
      <c r="C68" s="87">
        <v>200</v>
      </c>
      <c r="D68" s="73">
        <v>100</v>
      </c>
      <c r="E68" s="73">
        <v>100</v>
      </c>
      <c r="F68" s="61"/>
    </row>
    <row r="69" spans="1:6" ht="25.5">
      <c r="A69" s="42" t="s">
        <v>71</v>
      </c>
      <c r="B69" s="86">
        <v>4010051180</v>
      </c>
      <c r="C69" s="87">
        <v>240</v>
      </c>
      <c r="D69" s="73">
        <v>100</v>
      </c>
      <c r="E69" s="73">
        <v>100</v>
      </c>
      <c r="F69" s="61"/>
    </row>
    <row r="70" spans="1:6" ht="38.25">
      <c r="A70" s="67" t="s">
        <v>152</v>
      </c>
      <c r="B70" s="59" t="s">
        <v>123</v>
      </c>
      <c r="C70" s="108"/>
      <c r="D70" s="107">
        <f>D71+D73</f>
        <v>271.7</v>
      </c>
      <c r="E70" s="107">
        <f>E71+E73</f>
        <v>271.7</v>
      </c>
      <c r="F70" s="61" t="s">
        <v>125</v>
      </c>
    </row>
    <row r="71" spans="1:6" ht="63.75">
      <c r="A71" s="67" t="s">
        <v>31</v>
      </c>
      <c r="B71" s="59" t="s">
        <v>123</v>
      </c>
      <c r="C71" s="87">
        <v>100</v>
      </c>
      <c r="D71" s="73">
        <f>D72</f>
        <v>251.7</v>
      </c>
      <c r="E71" s="73">
        <f>E72</f>
        <v>251.7</v>
      </c>
      <c r="F71" s="61"/>
    </row>
    <row r="72" spans="1:6" ht="25.5">
      <c r="A72" s="67" t="s">
        <v>32</v>
      </c>
      <c r="B72" s="59" t="s">
        <v>123</v>
      </c>
      <c r="C72" s="87">
        <v>120</v>
      </c>
      <c r="D72" s="73">
        <v>251.7</v>
      </c>
      <c r="E72" s="73">
        <v>251.7</v>
      </c>
      <c r="F72" s="61"/>
    </row>
    <row r="73" spans="1:6" ht="25.5">
      <c r="A73" s="42" t="s">
        <v>91</v>
      </c>
      <c r="B73" s="59" t="s">
        <v>123</v>
      </c>
      <c r="C73" s="87">
        <v>200</v>
      </c>
      <c r="D73" s="73">
        <v>20</v>
      </c>
      <c r="E73" s="73">
        <v>20</v>
      </c>
      <c r="F73" s="61"/>
    </row>
    <row r="74" spans="1:6" ht="25.5">
      <c r="A74" s="42" t="s">
        <v>71</v>
      </c>
      <c r="B74" s="59" t="s">
        <v>123</v>
      </c>
      <c r="C74" s="87">
        <v>240</v>
      </c>
      <c r="D74" s="73">
        <v>20</v>
      </c>
      <c r="E74" s="73">
        <v>20</v>
      </c>
      <c r="F74" s="61"/>
    </row>
    <row r="75" spans="1:6" ht="51">
      <c r="A75" s="67" t="s">
        <v>154</v>
      </c>
      <c r="B75" s="66" t="s">
        <v>124</v>
      </c>
      <c r="C75" s="87"/>
      <c r="D75" s="73">
        <f>D76</f>
        <v>77</v>
      </c>
      <c r="E75" s="73">
        <f>E76</f>
        <v>77</v>
      </c>
      <c r="F75" s="61"/>
    </row>
    <row r="76" spans="1:6" ht="63.75">
      <c r="A76" s="67" t="s">
        <v>31</v>
      </c>
      <c r="B76" s="66" t="s">
        <v>124</v>
      </c>
      <c r="C76" s="87">
        <v>100</v>
      </c>
      <c r="D76" s="73">
        <f>D77</f>
        <v>77</v>
      </c>
      <c r="E76" s="73">
        <f>E77</f>
        <v>77</v>
      </c>
      <c r="F76" s="61"/>
    </row>
    <row r="77" spans="1:6" ht="25.5">
      <c r="A77" s="67" t="s">
        <v>32</v>
      </c>
      <c r="B77" s="66" t="s">
        <v>124</v>
      </c>
      <c r="C77" s="87">
        <v>120</v>
      </c>
      <c r="D77" s="73">
        <v>77</v>
      </c>
      <c r="E77" s="73">
        <v>77</v>
      </c>
      <c r="F77" s="61"/>
    </row>
    <row r="78" spans="1:6" ht="38.25">
      <c r="A78" s="80" t="s">
        <v>107</v>
      </c>
      <c r="B78" s="83">
        <v>4020000000</v>
      </c>
      <c r="C78" s="84"/>
      <c r="D78" s="75">
        <f>D79+D82</f>
        <v>449.8</v>
      </c>
      <c r="E78" s="75">
        <f>E79+E82</f>
        <v>449.8</v>
      </c>
      <c r="F78" s="61"/>
    </row>
    <row r="79" spans="1:6" ht="38.25">
      <c r="A79" s="42" t="s">
        <v>108</v>
      </c>
      <c r="B79" s="87">
        <v>4020089141</v>
      </c>
      <c r="C79" s="84"/>
      <c r="D79" s="73">
        <f>D80</f>
        <v>238.3</v>
      </c>
      <c r="E79" s="73">
        <f>E80</f>
        <v>238.3</v>
      </c>
      <c r="F79" s="61"/>
    </row>
    <row r="80" spans="1:6" ht="25.5">
      <c r="A80" s="42" t="s">
        <v>91</v>
      </c>
      <c r="B80" s="87">
        <v>4020089141</v>
      </c>
      <c r="C80" s="102">
        <v>200</v>
      </c>
      <c r="D80" s="103">
        <f>D81</f>
        <v>238.3</v>
      </c>
      <c r="E80" s="103">
        <f>E81</f>
        <v>238.3</v>
      </c>
      <c r="F80" s="61"/>
    </row>
    <row r="81" spans="1:6" ht="25.5">
      <c r="A81" s="42" t="s">
        <v>57</v>
      </c>
      <c r="B81" s="87">
        <v>4020089141</v>
      </c>
      <c r="C81" s="87">
        <v>230</v>
      </c>
      <c r="D81" s="73">
        <v>238.3</v>
      </c>
      <c r="E81" s="73">
        <v>238.3</v>
      </c>
      <c r="F81" s="61" t="s">
        <v>141</v>
      </c>
    </row>
    <row r="82" spans="1:6" ht="12.75">
      <c r="A82" s="46" t="s">
        <v>60</v>
      </c>
      <c r="B82" s="87">
        <v>4020099990</v>
      </c>
      <c r="C82" s="87"/>
      <c r="D82" s="73">
        <f>D83</f>
        <v>211.5</v>
      </c>
      <c r="E82" s="73">
        <f>E83</f>
        <v>211.5</v>
      </c>
      <c r="F82" s="61"/>
    </row>
    <row r="83" spans="1:6" ht="25.5">
      <c r="A83" s="42" t="s">
        <v>91</v>
      </c>
      <c r="B83" s="87">
        <v>4020099990</v>
      </c>
      <c r="C83" s="106">
        <v>200</v>
      </c>
      <c r="D83" s="107">
        <f>D84</f>
        <v>211.5</v>
      </c>
      <c r="E83" s="107">
        <f>E84</f>
        <v>211.5</v>
      </c>
      <c r="F83" s="61"/>
    </row>
    <row r="84" spans="1:6" ht="25.5">
      <c r="A84" s="50" t="s">
        <v>71</v>
      </c>
      <c r="B84" s="87">
        <v>4020099990</v>
      </c>
      <c r="C84" s="87">
        <v>240</v>
      </c>
      <c r="D84" s="73">
        <v>211.5</v>
      </c>
      <c r="E84" s="73">
        <v>211.5</v>
      </c>
      <c r="F84" s="61" t="s">
        <v>141</v>
      </c>
    </row>
    <row r="85" spans="1:6" ht="12.75">
      <c r="A85" s="68" t="s">
        <v>41</v>
      </c>
      <c r="B85" s="122" t="s">
        <v>106</v>
      </c>
      <c r="C85" s="84"/>
      <c r="D85" s="75">
        <f>+D86+D89</f>
        <v>8356.5</v>
      </c>
      <c r="E85" s="75">
        <f>+E86+E89</f>
        <v>8356.5</v>
      </c>
      <c r="F85" s="121"/>
    </row>
    <row r="86" spans="1:7" ht="25.5">
      <c r="A86" s="42" t="s">
        <v>77</v>
      </c>
      <c r="B86" s="86">
        <v>4030099990</v>
      </c>
      <c r="C86" s="40"/>
      <c r="D86" s="73">
        <f>D87</f>
        <v>7973.5</v>
      </c>
      <c r="E86" s="73">
        <f>E87</f>
        <v>7973.5</v>
      </c>
      <c r="F86" s="36"/>
      <c r="G86" s="62"/>
    </row>
    <row r="87" spans="1:7" ht="25.5">
      <c r="A87" s="42" t="s">
        <v>91</v>
      </c>
      <c r="B87" s="86">
        <v>4030099990</v>
      </c>
      <c r="C87" s="41">
        <v>200</v>
      </c>
      <c r="D87" s="73">
        <f>D88</f>
        <v>7973.5</v>
      </c>
      <c r="E87" s="73">
        <f>E88</f>
        <v>7973.5</v>
      </c>
      <c r="F87" s="61" t="s">
        <v>117</v>
      </c>
      <c r="G87" s="62"/>
    </row>
    <row r="88" spans="1:7" ht="25.5">
      <c r="A88" s="42" t="s">
        <v>71</v>
      </c>
      <c r="B88" s="86">
        <v>4030099990</v>
      </c>
      <c r="C88" s="41">
        <v>240</v>
      </c>
      <c r="D88" s="73">
        <v>7973.5</v>
      </c>
      <c r="E88" s="73">
        <v>7973.5</v>
      </c>
      <c r="F88" s="61"/>
      <c r="G88" s="62"/>
    </row>
    <row r="89" spans="1:7" ht="12.75">
      <c r="A89" s="39" t="s">
        <v>114</v>
      </c>
      <c r="B89" s="86">
        <v>4030089182</v>
      </c>
      <c r="C89" s="84"/>
      <c r="D89" s="73">
        <f>D91</f>
        <v>383</v>
      </c>
      <c r="E89" s="73">
        <f>E91</f>
        <v>383</v>
      </c>
      <c r="F89" s="36"/>
      <c r="G89" s="62"/>
    </row>
    <row r="90" spans="1:7" ht="25.5">
      <c r="A90" s="42" t="s">
        <v>91</v>
      </c>
      <c r="B90" s="86">
        <v>4030089182</v>
      </c>
      <c r="C90" s="84"/>
      <c r="D90" s="73">
        <v>383</v>
      </c>
      <c r="E90" s="73">
        <v>383</v>
      </c>
      <c r="F90" s="36"/>
      <c r="G90" s="62"/>
    </row>
    <row r="91" spans="1:7" ht="25.5">
      <c r="A91" s="42" t="s">
        <v>71</v>
      </c>
      <c r="B91" s="86">
        <v>4030089182</v>
      </c>
      <c r="C91" s="87"/>
      <c r="D91" s="73">
        <v>383</v>
      </c>
      <c r="E91" s="73">
        <v>383</v>
      </c>
      <c r="F91" s="61" t="s">
        <v>118</v>
      </c>
      <c r="G91" s="62"/>
    </row>
    <row r="92" spans="1:7" ht="25.5">
      <c r="A92" s="80" t="s">
        <v>64</v>
      </c>
      <c r="B92" s="84">
        <v>4060000000</v>
      </c>
      <c r="C92" s="84"/>
      <c r="D92" s="75">
        <f>D93+D96+D98+D101+D103</f>
        <v>6922.1</v>
      </c>
      <c r="E92" s="75">
        <f>E93+E96+E98+E101+E103</f>
        <v>5158.900000000001</v>
      </c>
      <c r="F92" s="61"/>
      <c r="G92" s="62"/>
    </row>
    <row r="93" spans="1:7" ht="12.75">
      <c r="A93" s="42" t="s">
        <v>158</v>
      </c>
      <c r="B93" s="87">
        <v>4060089102</v>
      </c>
      <c r="C93" s="87"/>
      <c r="D93" s="73">
        <f>D94</f>
        <v>1296</v>
      </c>
      <c r="E93" s="73">
        <f>E94</f>
        <v>1296</v>
      </c>
      <c r="F93" s="61"/>
      <c r="G93" s="62"/>
    </row>
    <row r="94" spans="1:7" ht="25.5">
      <c r="A94" s="42" t="s">
        <v>91</v>
      </c>
      <c r="B94" s="87">
        <v>4060089102</v>
      </c>
      <c r="C94" s="87">
        <v>200</v>
      </c>
      <c r="D94" s="73">
        <f>D95</f>
        <v>1296</v>
      </c>
      <c r="E94" s="73">
        <f>E95</f>
        <v>1296</v>
      </c>
      <c r="F94" s="61"/>
      <c r="G94" s="62"/>
    </row>
    <row r="95" spans="1:7" ht="25.5">
      <c r="A95" s="42" t="s">
        <v>71</v>
      </c>
      <c r="B95" s="87">
        <v>4060089102</v>
      </c>
      <c r="C95" s="87">
        <v>240</v>
      </c>
      <c r="D95" s="73">
        <v>1296</v>
      </c>
      <c r="E95" s="73">
        <v>1296</v>
      </c>
      <c r="F95" s="61"/>
      <c r="G95" s="62"/>
    </row>
    <row r="96" spans="1:7" ht="25.5">
      <c r="A96" s="42" t="s">
        <v>91</v>
      </c>
      <c r="B96" s="87">
        <v>4060099990</v>
      </c>
      <c r="C96" s="87">
        <v>200</v>
      </c>
      <c r="D96" s="73">
        <f>D97</f>
        <v>932.9</v>
      </c>
      <c r="E96" s="73">
        <f>E97</f>
        <v>932.9</v>
      </c>
      <c r="F96" s="36"/>
      <c r="G96" s="62"/>
    </row>
    <row r="97" spans="1:7" ht="25.5">
      <c r="A97" s="42" t="s">
        <v>71</v>
      </c>
      <c r="B97" s="87">
        <v>4060099990</v>
      </c>
      <c r="C97" s="87">
        <v>240</v>
      </c>
      <c r="D97" s="73">
        <v>932.9</v>
      </c>
      <c r="E97" s="73">
        <v>932.9</v>
      </c>
      <c r="F97" s="61" t="s">
        <v>88</v>
      </c>
      <c r="G97" s="62"/>
    </row>
    <row r="98" spans="1:6" ht="25.5">
      <c r="A98" s="42" t="s">
        <v>159</v>
      </c>
      <c r="B98" s="87">
        <v>4060089130</v>
      </c>
      <c r="C98" s="87"/>
      <c r="D98" s="73">
        <f>D99</f>
        <v>1185</v>
      </c>
      <c r="E98" s="73">
        <v>1185</v>
      </c>
      <c r="F98" s="61" t="s">
        <v>79</v>
      </c>
    </row>
    <row r="99" spans="1:6" ht="25.5">
      <c r="A99" s="42" t="s">
        <v>91</v>
      </c>
      <c r="B99" s="87">
        <v>4060089130</v>
      </c>
      <c r="C99" s="87">
        <v>200</v>
      </c>
      <c r="D99" s="73">
        <f>D100</f>
        <v>1185</v>
      </c>
      <c r="E99" s="73">
        <v>1185</v>
      </c>
      <c r="F99" s="61"/>
    </row>
    <row r="100" spans="1:6" ht="25.5">
      <c r="A100" s="42" t="s">
        <v>71</v>
      </c>
      <c r="B100" s="87">
        <v>4060089130</v>
      </c>
      <c r="C100" s="87">
        <v>240</v>
      </c>
      <c r="D100" s="73">
        <v>1185</v>
      </c>
      <c r="E100" s="73">
        <v>1185</v>
      </c>
      <c r="F100" s="61"/>
    </row>
    <row r="101" spans="1:6" ht="30" customHeight="1">
      <c r="A101" s="42" t="s">
        <v>71</v>
      </c>
      <c r="B101" s="87">
        <v>4060099990</v>
      </c>
      <c r="C101" s="87">
        <v>240</v>
      </c>
      <c r="D101" s="73">
        <v>63.3</v>
      </c>
      <c r="E101" s="73">
        <v>63.3</v>
      </c>
      <c r="F101" s="61"/>
    </row>
    <row r="102" spans="1:6" ht="25.5">
      <c r="A102" s="42" t="s">
        <v>91</v>
      </c>
      <c r="B102" s="87">
        <v>4060099990</v>
      </c>
      <c r="C102" s="87">
        <v>200</v>
      </c>
      <c r="D102" s="73">
        <f>D103</f>
        <v>3444.9</v>
      </c>
      <c r="E102" s="73">
        <f>E103</f>
        <v>1681.7</v>
      </c>
      <c r="F102" s="36"/>
    </row>
    <row r="103" spans="1:6" ht="25.5">
      <c r="A103" s="42" t="s">
        <v>71</v>
      </c>
      <c r="B103" s="87">
        <v>4060099990</v>
      </c>
      <c r="C103" s="87">
        <v>240</v>
      </c>
      <c r="D103" s="73">
        <v>3444.9</v>
      </c>
      <c r="E103" s="73">
        <v>1681.7</v>
      </c>
      <c r="F103" s="61" t="s">
        <v>79</v>
      </c>
    </row>
    <row r="104" spans="1:6" ht="12.75">
      <c r="A104" s="80" t="s">
        <v>65</v>
      </c>
      <c r="B104" s="84">
        <v>4070000000</v>
      </c>
      <c r="C104" s="84"/>
      <c r="D104" s="75">
        <f>D105+D108+D112+D116</f>
        <v>16026.9</v>
      </c>
      <c r="E104" s="75">
        <f>E105+E108+E112+E116</f>
        <v>15997.8</v>
      </c>
      <c r="F104" s="61"/>
    </row>
    <row r="105" spans="1:6" ht="25.5">
      <c r="A105" s="46" t="s">
        <v>115</v>
      </c>
      <c r="B105" s="87">
        <v>4070082520</v>
      </c>
      <c r="C105" s="48"/>
      <c r="D105" s="73">
        <f>D106</f>
        <v>26.5</v>
      </c>
      <c r="E105" s="73">
        <v>26.5</v>
      </c>
      <c r="F105" s="61"/>
    </row>
    <row r="106" spans="1:6" ht="25.5">
      <c r="A106" s="42" t="s">
        <v>91</v>
      </c>
      <c r="B106" s="87">
        <v>4070082520</v>
      </c>
      <c r="C106" s="88">
        <v>200</v>
      </c>
      <c r="D106" s="73">
        <f>D107</f>
        <v>26.5</v>
      </c>
      <c r="E106" s="73">
        <v>26.5</v>
      </c>
      <c r="F106" s="36"/>
    </row>
    <row r="107" spans="1:6" ht="25.5">
      <c r="A107" s="42" t="s">
        <v>71</v>
      </c>
      <c r="B107" s="87">
        <v>4070082520</v>
      </c>
      <c r="C107" s="88">
        <v>240</v>
      </c>
      <c r="D107" s="73">
        <v>26.5</v>
      </c>
      <c r="E107" s="73">
        <v>26.5</v>
      </c>
      <c r="F107" s="52"/>
    </row>
    <row r="108" spans="1:5" ht="25.5">
      <c r="A108" s="42" t="s">
        <v>66</v>
      </c>
      <c r="B108" s="87">
        <v>4070000590</v>
      </c>
      <c r="C108" s="87"/>
      <c r="D108" s="73">
        <f>D109</f>
        <v>15122.6</v>
      </c>
      <c r="E108" s="73">
        <v>15093.5</v>
      </c>
    </row>
    <row r="109" spans="1:5" ht="25.5">
      <c r="A109" s="42" t="s">
        <v>97</v>
      </c>
      <c r="B109" s="87">
        <v>4070000590</v>
      </c>
      <c r="C109" s="87">
        <v>600</v>
      </c>
      <c r="D109" s="73">
        <f>D110</f>
        <v>15122.6</v>
      </c>
      <c r="E109" s="73">
        <v>15093.5</v>
      </c>
    </row>
    <row r="110" spans="1:5" ht="12.75">
      <c r="A110" s="42" t="s">
        <v>98</v>
      </c>
      <c r="B110" s="87">
        <v>4070000590</v>
      </c>
      <c r="C110" s="87">
        <v>610</v>
      </c>
      <c r="D110" s="73">
        <f>D111</f>
        <v>15122.6</v>
      </c>
      <c r="E110" s="73">
        <v>15093.5</v>
      </c>
    </row>
    <row r="111" spans="1:5" ht="51">
      <c r="A111" s="42" t="s">
        <v>99</v>
      </c>
      <c r="B111" s="87">
        <v>4070000590</v>
      </c>
      <c r="C111" s="87">
        <v>611</v>
      </c>
      <c r="D111" s="73">
        <v>15122.6</v>
      </c>
      <c r="E111" s="73">
        <v>15093.5</v>
      </c>
    </row>
    <row r="112" spans="1:5" ht="12.75">
      <c r="A112" s="42" t="s">
        <v>67</v>
      </c>
      <c r="B112" s="87">
        <v>4070020700</v>
      </c>
      <c r="C112" s="87"/>
      <c r="D112" s="73">
        <f>D113</f>
        <v>147.8</v>
      </c>
      <c r="E112" s="51">
        <v>147.8</v>
      </c>
    </row>
    <row r="113" spans="1:5" ht="25.5">
      <c r="A113" s="42" t="s">
        <v>91</v>
      </c>
      <c r="B113" s="87">
        <v>4070020700</v>
      </c>
      <c r="C113" s="87">
        <v>200</v>
      </c>
      <c r="D113" s="73">
        <f>D114</f>
        <v>147.8</v>
      </c>
      <c r="E113" s="51">
        <v>147.8</v>
      </c>
    </row>
    <row r="114" spans="1:5" ht="25.5">
      <c r="A114" s="42" t="s">
        <v>71</v>
      </c>
      <c r="B114" s="87">
        <v>4070020700</v>
      </c>
      <c r="C114" s="87">
        <v>240</v>
      </c>
      <c r="D114" s="73">
        <v>147.8</v>
      </c>
      <c r="E114" s="51">
        <v>147.8</v>
      </c>
    </row>
    <row r="115" spans="1:5" ht="12.75">
      <c r="A115" s="42" t="s">
        <v>65</v>
      </c>
      <c r="B115" s="87">
        <v>4070000000</v>
      </c>
      <c r="C115" s="87"/>
      <c r="D115" s="73">
        <f>D116</f>
        <v>730</v>
      </c>
      <c r="E115" s="124">
        <v>730</v>
      </c>
    </row>
    <row r="116" spans="1:5" ht="38.25">
      <c r="A116" s="42" t="s">
        <v>153</v>
      </c>
      <c r="B116" s="87">
        <v>4070089031</v>
      </c>
      <c r="C116" s="87"/>
      <c r="D116" s="73">
        <f>D117</f>
        <v>730</v>
      </c>
      <c r="E116" s="124">
        <v>730</v>
      </c>
    </row>
    <row r="117" spans="1:5" ht="12.75">
      <c r="A117" s="42" t="s">
        <v>138</v>
      </c>
      <c r="B117" s="87">
        <v>4070089031</v>
      </c>
      <c r="C117" s="87"/>
      <c r="D117" s="73">
        <f>D118</f>
        <v>730</v>
      </c>
      <c r="E117" s="124">
        <v>730</v>
      </c>
    </row>
    <row r="118" spans="1:5" ht="25.5">
      <c r="A118" s="42" t="s">
        <v>97</v>
      </c>
      <c r="B118" s="87">
        <v>4070089031</v>
      </c>
      <c r="C118" s="87">
        <v>600</v>
      </c>
      <c r="D118" s="73">
        <f>D119</f>
        <v>730</v>
      </c>
      <c r="E118" s="124">
        <v>730</v>
      </c>
    </row>
    <row r="119" spans="1:5" ht="51">
      <c r="A119" s="42" t="s">
        <v>139</v>
      </c>
      <c r="B119" s="87">
        <v>4070089031</v>
      </c>
      <c r="C119" s="87">
        <v>630</v>
      </c>
      <c r="D119" s="73">
        <v>730</v>
      </c>
      <c r="E119" s="124">
        <v>730</v>
      </c>
    </row>
    <row r="120" spans="1:5" ht="38.25">
      <c r="A120" s="133" t="s">
        <v>120</v>
      </c>
      <c r="B120" s="83">
        <v>4080000000</v>
      </c>
      <c r="C120" s="84"/>
      <c r="D120" s="75">
        <f>D121+D124</f>
        <v>2019.3</v>
      </c>
      <c r="E120" s="75">
        <f>E121+E124</f>
        <v>3782.5</v>
      </c>
    </row>
    <row r="121" spans="1:5" ht="12.75">
      <c r="A121" s="44" t="s">
        <v>72</v>
      </c>
      <c r="B121" s="86">
        <v>4080020210</v>
      </c>
      <c r="C121" s="87"/>
      <c r="D121" s="73">
        <f>D122</f>
        <v>254.8</v>
      </c>
      <c r="E121" s="73">
        <v>254.8</v>
      </c>
    </row>
    <row r="122" spans="1:5" ht="12.75">
      <c r="A122" s="42" t="s">
        <v>33</v>
      </c>
      <c r="B122" s="86">
        <v>4080020210</v>
      </c>
      <c r="C122" s="87">
        <v>800</v>
      </c>
      <c r="D122" s="73">
        <f>D123</f>
        <v>254.8</v>
      </c>
      <c r="E122" s="73">
        <v>254.8</v>
      </c>
    </row>
    <row r="123" spans="1:5" ht="12.75">
      <c r="A123" s="42" t="s">
        <v>35</v>
      </c>
      <c r="B123" s="86">
        <v>4080020210</v>
      </c>
      <c r="C123" s="87">
        <v>870</v>
      </c>
      <c r="D123" s="73">
        <v>254.8</v>
      </c>
      <c r="E123" s="73">
        <v>254.8</v>
      </c>
    </row>
    <row r="124" spans="1:5" ht="12.75">
      <c r="A124" s="44" t="s">
        <v>144</v>
      </c>
      <c r="B124" s="87">
        <v>4080099990</v>
      </c>
      <c r="C124" s="87"/>
      <c r="D124" s="73">
        <f>D125</f>
        <v>1764.5</v>
      </c>
      <c r="E124" s="73">
        <f>E125</f>
        <v>3527.7</v>
      </c>
    </row>
    <row r="125" spans="1:5" ht="12.75">
      <c r="A125" s="44" t="s">
        <v>145</v>
      </c>
      <c r="B125" s="87">
        <v>4080099990</v>
      </c>
      <c r="C125" s="87">
        <v>800</v>
      </c>
      <c r="D125" s="73">
        <f>D126</f>
        <v>1764.5</v>
      </c>
      <c r="E125" s="73">
        <f>E126</f>
        <v>3527.7</v>
      </c>
    </row>
    <row r="126" spans="1:5" ht="12.75">
      <c r="A126" s="44" t="s">
        <v>35</v>
      </c>
      <c r="B126" s="87">
        <v>4080099990</v>
      </c>
      <c r="C126" s="87">
        <v>870</v>
      </c>
      <c r="D126" s="73">
        <v>1764.5</v>
      </c>
      <c r="E126" s="73">
        <v>3527.7</v>
      </c>
    </row>
    <row r="127" spans="1:5" ht="12.75">
      <c r="A127" s="80" t="s">
        <v>92</v>
      </c>
      <c r="B127" s="84">
        <v>4100000000</v>
      </c>
      <c r="C127" s="84"/>
      <c r="D127" s="75">
        <f>D129+D131</f>
        <v>210.6</v>
      </c>
      <c r="E127" s="75">
        <f>E129+E131</f>
        <v>210.6</v>
      </c>
    </row>
    <row r="128" spans="1:5" ht="25.5">
      <c r="A128" s="42" t="s">
        <v>93</v>
      </c>
      <c r="B128" s="87">
        <v>4100020800</v>
      </c>
      <c r="C128" s="87"/>
      <c r="D128" s="73">
        <f>D129</f>
        <v>119.3</v>
      </c>
      <c r="E128" s="73">
        <v>119.3</v>
      </c>
    </row>
    <row r="129" spans="1:5" ht="25.5">
      <c r="A129" s="42" t="s">
        <v>91</v>
      </c>
      <c r="B129" s="87">
        <v>4100020800</v>
      </c>
      <c r="C129" s="87">
        <v>200</v>
      </c>
      <c r="D129" s="73">
        <f>D130</f>
        <v>119.3</v>
      </c>
      <c r="E129" s="73">
        <v>119.3</v>
      </c>
    </row>
    <row r="130" spans="1:5" ht="25.5">
      <c r="A130" s="42" t="s">
        <v>71</v>
      </c>
      <c r="B130" s="87">
        <v>4100020800</v>
      </c>
      <c r="C130" s="87">
        <v>240</v>
      </c>
      <c r="D130" s="73">
        <v>119.3</v>
      </c>
      <c r="E130" s="73">
        <v>119.3</v>
      </c>
    </row>
    <row r="131" spans="1:5" ht="12.75">
      <c r="A131" s="42" t="s">
        <v>127</v>
      </c>
      <c r="B131" s="87">
        <v>4110089020</v>
      </c>
      <c r="C131" s="87">
        <v>500</v>
      </c>
      <c r="D131" s="73">
        <v>91.3</v>
      </c>
      <c r="E131" s="73">
        <v>91.3</v>
      </c>
    </row>
    <row r="132" spans="1:5" ht="12.75">
      <c r="A132" s="42" t="s">
        <v>156</v>
      </c>
      <c r="B132" s="87">
        <v>4110089020</v>
      </c>
      <c r="C132" s="87">
        <v>540</v>
      </c>
      <c r="D132" s="73">
        <v>91.3</v>
      </c>
      <c r="E132" s="73">
        <v>91.3</v>
      </c>
    </row>
    <row r="133" spans="1:5" ht="12.75">
      <c r="A133" s="80" t="s">
        <v>44</v>
      </c>
      <c r="B133" s="33"/>
      <c r="C133" s="33"/>
      <c r="D133" s="77">
        <f>D16+D44</f>
        <v>119992.1</v>
      </c>
      <c r="E133" s="77">
        <f>E16+E44</f>
        <v>84293.6</v>
      </c>
    </row>
  </sheetData>
  <sheetProtection/>
  <mergeCells count="17">
    <mergeCell ref="A13:E13"/>
    <mergeCell ref="A7:E7"/>
    <mergeCell ref="A8:E8"/>
    <mergeCell ref="A10:E10"/>
    <mergeCell ref="A11:F11"/>
    <mergeCell ref="D14:E14"/>
    <mergeCell ref="C14:C15"/>
    <mergeCell ref="B14:B15"/>
    <mergeCell ref="A14:A15"/>
    <mergeCell ref="A9:E9"/>
    <mergeCell ref="A12:E12"/>
    <mergeCell ref="B1:E1"/>
    <mergeCell ref="A2:E2"/>
    <mergeCell ref="A3:E3"/>
    <mergeCell ref="A4:E4"/>
    <mergeCell ref="B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182">
      <selection activeCell="K123" sqref="K123"/>
    </sheetView>
  </sheetViews>
  <sheetFormatPr defaultColWidth="9.00390625" defaultRowHeight="12.75"/>
  <cols>
    <col min="1" max="1" width="36.625" style="0" customWidth="1"/>
    <col min="2" max="2" width="6.00390625" style="0" customWidth="1"/>
    <col min="3" max="3" width="5.75390625" style="0" customWidth="1"/>
    <col min="4" max="4" width="11.75390625" style="0" customWidth="1"/>
    <col min="5" max="5" width="5.375" style="0" customWidth="1"/>
    <col min="6" max="6" width="8.75390625" style="0" customWidth="1"/>
    <col min="7" max="7" width="10.00390625" style="0" customWidth="1"/>
  </cols>
  <sheetData>
    <row r="1" spans="1:7" ht="12.75">
      <c r="A1" s="94"/>
      <c r="B1" s="94"/>
      <c r="C1" s="94"/>
      <c r="D1" s="94"/>
      <c r="E1" s="181" t="s">
        <v>176</v>
      </c>
      <c r="F1" s="182"/>
      <c r="G1" s="183"/>
    </row>
    <row r="2" spans="1:7" ht="12.75">
      <c r="A2" s="96"/>
      <c r="B2" s="184" t="s">
        <v>26</v>
      </c>
      <c r="C2" s="183"/>
      <c r="D2" s="183"/>
      <c r="E2" s="183"/>
      <c r="F2" s="183"/>
      <c r="G2" s="183"/>
    </row>
    <row r="3" spans="1:7" ht="12.75">
      <c r="A3" s="96"/>
      <c r="B3" s="96"/>
      <c r="C3" s="94"/>
      <c r="D3" s="184" t="s">
        <v>37</v>
      </c>
      <c r="E3" s="183"/>
      <c r="F3" s="183"/>
      <c r="G3" s="183"/>
    </row>
    <row r="4" spans="1:7" ht="12.75">
      <c r="A4" s="97"/>
      <c r="B4" s="95"/>
      <c r="C4" s="95"/>
      <c r="D4" s="183" t="s">
        <v>175</v>
      </c>
      <c r="E4" s="183"/>
      <c r="F4" s="183"/>
      <c r="G4" s="183"/>
    </row>
    <row r="5" spans="1:7" ht="12.75">
      <c r="A5" s="94"/>
      <c r="B5" s="94"/>
      <c r="C5" s="94"/>
      <c r="D5" s="94"/>
      <c r="E5" s="181" t="s">
        <v>146</v>
      </c>
      <c r="F5" s="182"/>
      <c r="G5" s="183"/>
    </row>
    <row r="6" spans="1:7" ht="12.75">
      <c r="A6" s="96"/>
      <c r="B6" s="184" t="s">
        <v>26</v>
      </c>
      <c r="C6" s="183"/>
      <c r="D6" s="183"/>
      <c r="E6" s="183"/>
      <c r="F6" s="183"/>
      <c r="G6" s="183"/>
    </row>
    <row r="7" spans="1:7" ht="12.75">
      <c r="A7" s="96"/>
      <c r="B7" s="96"/>
      <c r="C7" s="94"/>
      <c r="D7" s="184" t="s">
        <v>37</v>
      </c>
      <c r="E7" s="183"/>
      <c r="F7" s="183"/>
      <c r="G7" s="183"/>
    </row>
    <row r="8" spans="1:7" ht="12.75">
      <c r="A8" s="97"/>
      <c r="B8" s="95"/>
      <c r="C8" s="95"/>
      <c r="D8" s="183" t="s">
        <v>171</v>
      </c>
      <c r="E8" s="183"/>
      <c r="F8" s="183"/>
      <c r="G8" s="183"/>
    </row>
    <row r="9" spans="1:7" ht="15">
      <c r="A9" s="188" t="s">
        <v>50</v>
      </c>
      <c r="B9" s="188"/>
      <c r="C9" s="188"/>
      <c r="D9" s="188"/>
      <c r="E9" s="188"/>
      <c r="F9" s="188"/>
      <c r="G9" s="101"/>
    </row>
    <row r="10" spans="1:7" ht="15">
      <c r="A10" s="189" t="s">
        <v>167</v>
      </c>
      <c r="B10" s="187"/>
      <c r="C10" s="187"/>
      <c r="D10" s="187"/>
      <c r="E10" s="187"/>
      <c r="F10" s="187"/>
      <c r="G10" s="101"/>
    </row>
    <row r="11" spans="1:7" ht="15">
      <c r="A11" s="189" t="s">
        <v>150</v>
      </c>
      <c r="B11" s="190"/>
      <c r="C11" s="190"/>
      <c r="D11" s="190"/>
      <c r="E11" s="190"/>
      <c r="F11" s="190"/>
      <c r="G11" s="101"/>
    </row>
    <row r="12" spans="1:7" ht="15">
      <c r="A12" s="189" t="s">
        <v>73</v>
      </c>
      <c r="B12" s="189"/>
      <c r="C12" s="189"/>
      <c r="D12" s="189"/>
      <c r="E12" s="189"/>
      <c r="F12" s="189"/>
      <c r="G12" s="101"/>
    </row>
    <row r="13" spans="1:7" ht="15">
      <c r="A13" s="185" t="s">
        <v>161</v>
      </c>
      <c r="B13" s="186"/>
      <c r="C13" s="186"/>
      <c r="D13" s="186"/>
      <c r="E13" s="186"/>
      <c r="F13" s="186"/>
      <c r="G13" s="187"/>
    </row>
    <row r="15" spans="1:7" ht="12.75">
      <c r="A15" s="191" t="s">
        <v>0</v>
      </c>
      <c r="B15" s="191" t="s">
        <v>1</v>
      </c>
      <c r="C15" s="191" t="s">
        <v>2</v>
      </c>
      <c r="D15" s="191" t="s">
        <v>20</v>
      </c>
      <c r="E15" s="191" t="s">
        <v>30</v>
      </c>
      <c r="F15" s="177" t="s">
        <v>45</v>
      </c>
      <c r="G15" s="193"/>
    </row>
    <row r="16" spans="1:7" ht="12.75">
      <c r="A16" s="192"/>
      <c r="B16" s="192"/>
      <c r="C16" s="192"/>
      <c r="D16" s="192"/>
      <c r="E16" s="192"/>
      <c r="F16" s="98">
        <v>2024</v>
      </c>
      <c r="G16" s="115">
        <v>2025</v>
      </c>
    </row>
    <row r="17" spans="1:7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99">
        <v>6</v>
      </c>
      <c r="G17" s="100">
        <v>7</v>
      </c>
    </row>
    <row r="18" spans="1:7" ht="12.75">
      <c r="A18" s="116" t="s">
        <v>4</v>
      </c>
      <c r="B18" s="117">
        <v>1</v>
      </c>
      <c r="C18" s="118"/>
      <c r="D18" s="119"/>
      <c r="E18" s="108"/>
      <c r="F18" s="120">
        <f>F19+F28+F38+F44</f>
        <v>33785.5</v>
      </c>
      <c r="G18" s="120">
        <f>G19+G28+G38+G44</f>
        <v>35548.7</v>
      </c>
    </row>
    <row r="19" spans="1:7" ht="51">
      <c r="A19" s="80" t="s">
        <v>5</v>
      </c>
      <c r="B19" s="81">
        <v>1</v>
      </c>
      <c r="C19" s="82">
        <v>2</v>
      </c>
      <c r="D19" s="83"/>
      <c r="E19" s="84"/>
      <c r="F19" s="75">
        <f>F20</f>
        <v>6856.5</v>
      </c>
      <c r="G19" s="75">
        <f>G20</f>
        <v>6856.5</v>
      </c>
    </row>
    <row r="20" spans="1:7" ht="21" customHeight="1">
      <c r="A20" s="39" t="s">
        <v>52</v>
      </c>
      <c r="B20" s="71">
        <v>1</v>
      </c>
      <c r="C20" s="85">
        <v>2</v>
      </c>
      <c r="D20" s="86">
        <v>4000000000</v>
      </c>
      <c r="E20" s="87"/>
      <c r="F20" s="73">
        <f>F21</f>
        <v>6856.5</v>
      </c>
      <c r="G20" s="73">
        <f>G21</f>
        <v>6856.5</v>
      </c>
    </row>
    <row r="21" spans="1:7" ht="38.25">
      <c r="A21" s="44" t="s">
        <v>51</v>
      </c>
      <c r="B21" s="71">
        <v>1</v>
      </c>
      <c r="C21" s="85">
        <v>2</v>
      </c>
      <c r="D21" s="86">
        <v>4010000000</v>
      </c>
      <c r="E21" s="87"/>
      <c r="F21" s="73">
        <f>F22+F25</f>
        <v>6856.5</v>
      </c>
      <c r="G21" s="73">
        <f>G22+G25</f>
        <v>6856.5</v>
      </c>
    </row>
    <row r="22" spans="1:7" ht="12.75">
      <c r="A22" s="42" t="s">
        <v>61</v>
      </c>
      <c r="B22" s="71">
        <v>1</v>
      </c>
      <c r="C22" s="85">
        <v>2</v>
      </c>
      <c r="D22" s="86">
        <v>4010002030</v>
      </c>
      <c r="E22" s="87"/>
      <c r="F22" s="73">
        <f>F23</f>
        <v>2200</v>
      </c>
      <c r="G22" s="73">
        <f>G23</f>
        <v>2200</v>
      </c>
    </row>
    <row r="23" spans="1:7" ht="76.5">
      <c r="A23" s="42" t="s">
        <v>31</v>
      </c>
      <c r="B23" s="71">
        <v>1</v>
      </c>
      <c r="C23" s="85">
        <v>2</v>
      </c>
      <c r="D23" s="86">
        <v>4010002030</v>
      </c>
      <c r="E23" s="87">
        <v>100</v>
      </c>
      <c r="F23" s="73">
        <f>F24</f>
        <v>2200</v>
      </c>
      <c r="G23" s="73">
        <f>G24</f>
        <v>2200</v>
      </c>
    </row>
    <row r="24" spans="1:7" ht="27" customHeight="1">
      <c r="A24" s="42" t="s">
        <v>32</v>
      </c>
      <c r="B24" s="71">
        <v>1</v>
      </c>
      <c r="C24" s="85">
        <v>2</v>
      </c>
      <c r="D24" s="86">
        <v>4010002030</v>
      </c>
      <c r="E24" s="87">
        <v>120</v>
      </c>
      <c r="F24" s="73">
        <v>2200</v>
      </c>
      <c r="G24" s="73">
        <v>2200</v>
      </c>
    </row>
    <row r="25" spans="1:7" ht="25.5">
      <c r="A25" s="44" t="s">
        <v>62</v>
      </c>
      <c r="B25" s="71">
        <v>1</v>
      </c>
      <c r="C25" s="85">
        <v>2</v>
      </c>
      <c r="D25" s="86">
        <v>4010002060</v>
      </c>
      <c r="E25" s="87"/>
      <c r="F25" s="73">
        <f>F26</f>
        <v>4656.5</v>
      </c>
      <c r="G25" s="73">
        <f>G26</f>
        <v>4656.5</v>
      </c>
    </row>
    <row r="26" spans="1:7" ht="76.5">
      <c r="A26" s="42" t="s">
        <v>31</v>
      </c>
      <c r="B26" s="71">
        <v>1</v>
      </c>
      <c r="C26" s="85">
        <v>2</v>
      </c>
      <c r="D26" s="86">
        <v>4010002060</v>
      </c>
      <c r="E26" s="87">
        <v>100</v>
      </c>
      <c r="F26" s="73">
        <f>F27</f>
        <v>4656.5</v>
      </c>
      <c r="G26" s="73">
        <f>G27</f>
        <v>4656.5</v>
      </c>
    </row>
    <row r="27" spans="1:7" ht="28.5" customHeight="1">
      <c r="A27" s="42" t="s">
        <v>32</v>
      </c>
      <c r="B27" s="71">
        <v>1</v>
      </c>
      <c r="C27" s="85">
        <v>2</v>
      </c>
      <c r="D27" s="86">
        <v>4010002060</v>
      </c>
      <c r="E27" s="87">
        <v>120</v>
      </c>
      <c r="F27" s="73">
        <v>4656.5</v>
      </c>
      <c r="G27" s="73">
        <v>4656.5</v>
      </c>
    </row>
    <row r="28" spans="1:7" ht="63.75">
      <c r="A28" s="80" t="s">
        <v>6</v>
      </c>
      <c r="B28" s="81">
        <v>1</v>
      </c>
      <c r="C28" s="82">
        <v>4</v>
      </c>
      <c r="D28" s="84"/>
      <c r="E28" s="84"/>
      <c r="F28" s="75">
        <f aca="true" t="shared" si="0" ref="F28:G30">F29</f>
        <v>22615.4</v>
      </c>
      <c r="G28" s="75">
        <f t="shared" si="0"/>
        <v>22615.4</v>
      </c>
    </row>
    <row r="29" spans="1:7" ht="14.25" customHeight="1">
      <c r="A29" s="39" t="s">
        <v>52</v>
      </c>
      <c r="B29" s="71">
        <v>1</v>
      </c>
      <c r="C29" s="85">
        <v>4</v>
      </c>
      <c r="D29" s="87">
        <v>4000000000</v>
      </c>
      <c r="E29" s="87"/>
      <c r="F29" s="73">
        <f t="shared" si="0"/>
        <v>22615.4</v>
      </c>
      <c r="G29" s="73">
        <f t="shared" si="0"/>
        <v>22615.4</v>
      </c>
    </row>
    <row r="30" spans="1:7" ht="38.25">
      <c r="A30" s="44" t="s">
        <v>51</v>
      </c>
      <c r="B30" s="71">
        <v>1</v>
      </c>
      <c r="C30" s="85">
        <v>4</v>
      </c>
      <c r="D30" s="86">
        <v>4010000000</v>
      </c>
      <c r="E30" s="87"/>
      <c r="F30" s="73">
        <f t="shared" si="0"/>
        <v>22615.4</v>
      </c>
      <c r="G30" s="73">
        <f t="shared" si="0"/>
        <v>22615.4</v>
      </c>
    </row>
    <row r="31" spans="1:7" ht="25.5">
      <c r="A31" s="42" t="s">
        <v>68</v>
      </c>
      <c r="B31" s="71">
        <v>1</v>
      </c>
      <c r="C31" s="85">
        <v>4</v>
      </c>
      <c r="D31" s="86">
        <v>4010002040</v>
      </c>
      <c r="E31" s="87"/>
      <c r="F31" s="73">
        <f>F32+F34+F36</f>
        <v>22615.4</v>
      </c>
      <c r="G31" s="73">
        <f>G32+G34+G36</f>
        <v>22615.4</v>
      </c>
    </row>
    <row r="32" spans="1:7" ht="76.5">
      <c r="A32" s="42" t="s">
        <v>31</v>
      </c>
      <c r="B32" s="71">
        <v>1</v>
      </c>
      <c r="C32" s="85">
        <v>4</v>
      </c>
      <c r="D32" s="86">
        <v>4010002040</v>
      </c>
      <c r="E32" s="87">
        <v>100</v>
      </c>
      <c r="F32" s="73">
        <f>F33</f>
        <v>22495.4</v>
      </c>
      <c r="G32" s="73">
        <f>G33</f>
        <v>22495.4</v>
      </c>
    </row>
    <row r="33" spans="1:7" ht="26.25" customHeight="1">
      <c r="A33" s="42" t="s">
        <v>32</v>
      </c>
      <c r="B33" s="71">
        <v>1</v>
      </c>
      <c r="C33" s="85">
        <v>4</v>
      </c>
      <c r="D33" s="86">
        <v>4010002040</v>
      </c>
      <c r="E33" s="87">
        <v>120</v>
      </c>
      <c r="F33" s="73">
        <v>22495.4</v>
      </c>
      <c r="G33" s="73">
        <v>22495.4</v>
      </c>
    </row>
    <row r="34" spans="1:7" ht="38.25">
      <c r="A34" s="42" t="s">
        <v>91</v>
      </c>
      <c r="B34" s="71">
        <v>1</v>
      </c>
      <c r="C34" s="85">
        <v>4</v>
      </c>
      <c r="D34" s="86">
        <v>4010002040</v>
      </c>
      <c r="E34" s="87">
        <v>200</v>
      </c>
      <c r="F34" s="73">
        <f>F35</f>
        <v>120</v>
      </c>
      <c r="G34" s="73">
        <f>G35</f>
        <v>120</v>
      </c>
    </row>
    <row r="35" spans="1:7" ht="38.25">
      <c r="A35" s="42" t="s">
        <v>71</v>
      </c>
      <c r="B35" s="71">
        <v>1</v>
      </c>
      <c r="C35" s="85">
        <v>4</v>
      </c>
      <c r="D35" s="86">
        <v>4010002040</v>
      </c>
      <c r="E35" s="87">
        <v>240</v>
      </c>
      <c r="F35" s="73">
        <v>120</v>
      </c>
      <c r="G35" s="73">
        <v>120</v>
      </c>
    </row>
    <row r="36" spans="1:7" ht="12.75">
      <c r="A36" s="42" t="s">
        <v>33</v>
      </c>
      <c r="B36" s="71">
        <v>1</v>
      </c>
      <c r="C36" s="85">
        <v>4</v>
      </c>
      <c r="D36" s="86">
        <v>4010002040</v>
      </c>
      <c r="E36" s="87">
        <v>800</v>
      </c>
      <c r="F36" s="73">
        <f>F37</f>
        <v>0</v>
      </c>
      <c r="G36" s="73">
        <f>G37</f>
        <v>0</v>
      </c>
    </row>
    <row r="37" spans="1:7" ht="12.75">
      <c r="A37" s="42" t="s">
        <v>34</v>
      </c>
      <c r="B37" s="71">
        <v>1</v>
      </c>
      <c r="C37" s="85">
        <v>4</v>
      </c>
      <c r="D37" s="86">
        <v>4010002040</v>
      </c>
      <c r="E37" s="87">
        <v>850</v>
      </c>
      <c r="F37" s="73">
        <v>0</v>
      </c>
      <c r="G37" s="73">
        <v>0</v>
      </c>
    </row>
    <row r="38" spans="1:7" ht="12.75">
      <c r="A38" s="80" t="s">
        <v>7</v>
      </c>
      <c r="B38" s="81">
        <v>1</v>
      </c>
      <c r="C38" s="82">
        <v>11</v>
      </c>
      <c r="D38" s="83"/>
      <c r="E38" s="84"/>
      <c r="F38" s="75">
        <f aca="true" t="shared" si="1" ref="F38:G42">F39</f>
        <v>254.8</v>
      </c>
      <c r="G38" s="75">
        <f t="shared" si="1"/>
        <v>254.8</v>
      </c>
    </row>
    <row r="39" spans="1:7" ht="12.75">
      <c r="A39" s="45" t="s">
        <v>52</v>
      </c>
      <c r="B39" s="71">
        <v>1</v>
      </c>
      <c r="C39" s="85">
        <v>11</v>
      </c>
      <c r="D39" s="86">
        <v>4000000000</v>
      </c>
      <c r="E39" s="84"/>
      <c r="F39" s="73">
        <f t="shared" si="1"/>
        <v>254.8</v>
      </c>
      <c r="G39" s="73">
        <f t="shared" si="1"/>
        <v>254.8</v>
      </c>
    </row>
    <row r="40" spans="1:7" ht="39.75" customHeight="1">
      <c r="A40" s="39" t="s">
        <v>120</v>
      </c>
      <c r="B40" s="71">
        <v>1</v>
      </c>
      <c r="C40" s="85">
        <v>11</v>
      </c>
      <c r="D40" s="86">
        <v>4080000000</v>
      </c>
      <c r="E40" s="87"/>
      <c r="F40" s="73">
        <f t="shared" si="1"/>
        <v>254.8</v>
      </c>
      <c r="G40" s="73">
        <f t="shared" si="1"/>
        <v>254.8</v>
      </c>
    </row>
    <row r="41" spans="1:7" ht="13.5" customHeight="1">
      <c r="A41" s="39" t="s">
        <v>72</v>
      </c>
      <c r="B41" s="71">
        <v>1</v>
      </c>
      <c r="C41" s="85">
        <v>11</v>
      </c>
      <c r="D41" s="86">
        <v>4080020210</v>
      </c>
      <c r="E41" s="87"/>
      <c r="F41" s="73">
        <f t="shared" si="1"/>
        <v>254.8</v>
      </c>
      <c r="G41" s="73">
        <f t="shared" si="1"/>
        <v>254.8</v>
      </c>
    </row>
    <row r="42" spans="1:7" ht="12.75">
      <c r="A42" s="42" t="s">
        <v>33</v>
      </c>
      <c r="B42" s="71">
        <v>1</v>
      </c>
      <c r="C42" s="85">
        <v>11</v>
      </c>
      <c r="D42" s="86">
        <v>4080020210</v>
      </c>
      <c r="E42" s="87">
        <v>800</v>
      </c>
      <c r="F42" s="73">
        <f t="shared" si="1"/>
        <v>254.8</v>
      </c>
      <c r="G42" s="73">
        <f t="shared" si="1"/>
        <v>254.8</v>
      </c>
    </row>
    <row r="43" spans="1:7" ht="12.75">
      <c r="A43" s="42" t="s">
        <v>35</v>
      </c>
      <c r="B43" s="71">
        <v>1</v>
      </c>
      <c r="C43" s="85">
        <v>11</v>
      </c>
      <c r="D43" s="86">
        <v>4080020210</v>
      </c>
      <c r="E43" s="87">
        <v>870</v>
      </c>
      <c r="F43" s="73">
        <v>254.8</v>
      </c>
      <c r="G43" s="73">
        <v>254.8</v>
      </c>
    </row>
    <row r="44" spans="1:7" ht="12.75">
      <c r="A44" s="80" t="s">
        <v>8</v>
      </c>
      <c r="B44" s="81">
        <v>1</v>
      </c>
      <c r="C44" s="82">
        <v>13</v>
      </c>
      <c r="D44" s="84"/>
      <c r="E44" s="84"/>
      <c r="F44" s="75">
        <f>F45</f>
        <v>4058.8</v>
      </c>
      <c r="G44" s="75">
        <f>G45</f>
        <v>5822</v>
      </c>
    </row>
    <row r="45" spans="1:7" ht="18.75" customHeight="1">
      <c r="A45" s="42" t="s">
        <v>52</v>
      </c>
      <c r="B45" s="71">
        <v>1</v>
      </c>
      <c r="C45" s="85">
        <v>13</v>
      </c>
      <c r="D45" s="87">
        <v>4000000000</v>
      </c>
      <c r="E45" s="87"/>
      <c r="F45" s="73">
        <f>F46+F61+F58</f>
        <v>4058.8</v>
      </c>
      <c r="G45" s="73">
        <f>G46+G61+G58</f>
        <v>5822</v>
      </c>
    </row>
    <row r="46" spans="1:7" ht="38.25">
      <c r="A46" s="44" t="s">
        <v>51</v>
      </c>
      <c r="B46" s="71">
        <v>1</v>
      </c>
      <c r="C46" s="85">
        <v>13</v>
      </c>
      <c r="D46" s="87">
        <v>4010000000</v>
      </c>
      <c r="E46" s="84"/>
      <c r="F46" s="111">
        <f>F47+F55</f>
        <v>2203</v>
      </c>
      <c r="G46" s="111">
        <f>G47+G55</f>
        <v>2203</v>
      </c>
    </row>
    <row r="47" spans="1:7" ht="12.75">
      <c r="A47" s="44" t="s">
        <v>60</v>
      </c>
      <c r="B47" s="71">
        <v>1</v>
      </c>
      <c r="C47" s="85">
        <v>13</v>
      </c>
      <c r="D47" s="87">
        <v>4010099990</v>
      </c>
      <c r="E47" s="84"/>
      <c r="F47" s="111">
        <f>F50+F52+F48</f>
        <v>1963</v>
      </c>
      <c r="G47" s="111">
        <f>G50+G52+G48</f>
        <v>1963</v>
      </c>
    </row>
    <row r="48" spans="1:7" ht="76.5">
      <c r="A48" s="44" t="s">
        <v>31</v>
      </c>
      <c r="B48" s="71">
        <v>1</v>
      </c>
      <c r="C48" s="85">
        <v>13</v>
      </c>
      <c r="D48" s="87">
        <v>4010099990</v>
      </c>
      <c r="E48" s="87">
        <v>100</v>
      </c>
      <c r="F48" s="51">
        <f>F49</f>
        <v>200</v>
      </c>
      <c r="G48" s="51">
        <f>G49</f>
        <v>200</v>
      </c>
    </row>
    <row r="49" spans="1:7" ht="30.75" customHeight="1">
      <c r="A49" s="44" t="s">
        <v>32</v>
      </c>
      <c r="B49" s="71">
        <v>1</v>
      </c>
      <c r="C49" s="85">
        <v>13</v>
      </c>
      <c r="D49" s="87">
        <v>4010099990</v>
      </c>
      <c r="E49" s="87">
        <v>120</v>
      </c>
      <c r="F49" s="51">
        <v>200</v>
      </c>
      <c r="G49" s="51">
        <v>200</v>
      </c>
    </row>
    <row r="50" spans="1:7" ht="38.25">
      <c r="A50" s="44" t="s">
        <v>91</v>
      </c>
      <c r="B50" s="71">
        <v>1</v>
      </c>
      <c r="C50" s="85">
        <v>13</v>
      </c>
      <c r="D50" s="87">
        <v>4010099990</v>
      </c>
      <c r="E50" s="87">
        <v>200</v>
      </c>
      <c r="F50" s="51">
        <f>F51</f>
        <v>1763</v>
      </c>
      <c r="G50" s="51">
        <f>G51</f>
        <v>1763</v>
      </c>
    </row>
    <row r="51" spans="1:7" ht="38.25">
      <c r="A51" s="44" t="s">
        <v>71</v>
      </c>
      <c r="B51" s="71">
        <v>1</v>
      </c>
      <c r="C51" s="85">
        <v>13</v>
      </c>
      <c r="D51" s="87">
        <v>4010099990</v>
      </c>
      <c r="E51" s="87">
        <v>240</v>
      </c>
      <c r="F51" s="51">
        <v>1763</v>
      </c>
      <c r="G51" s="51">
        <v>1763</v>
      </c>
    </row>
    <row r="52" spans="1:7" ht="12.75">
      <c r="A52" s="42" t="s">
        <v>33</v>
      </c>
      <c r="B52" s="71">
        <v>1</v>
      </c>
      <c r="C52" s="85">
        <v>13</v>
      </c>
      <c r="D52" s="87">
        <v>4010099990</v>
      </c>
      <c r="E52" s="51">
        <v>800</v>
      </c>
      <c r="F52" s="111">
        <v>0</v>
      </c>
      <c r="G52" s="111">
        <v>0</v>
      </c>
    </row>
    <row r="53" spans="1:7" ht="12.75">
      <c r="A53" s="42" t="s">
        <v>126</v>
      </c>
      <c r="B53" s="71">
        <v>1</v>
      </c>
      <c r="C53" s="85">
        <v>13</v>
      </c>
      <c r="D53" s="87">
        <v>4010099990</v>
      </c>
      <c r="E53" s="51">
        <v>830</v>
      </c>
      <c r="F53" s="124">
        <v>0</v>
      </c>
      <c r="G53" s="124">
        <v>0</v>
      </c>
    </row>
    <row r="54" spans="1:7" ht="12.75">
      <c r="A54" s="42" t="s">
        <v>34</v>
      </c>
      <c r="B54" s="71">
        <v>1</v>
      </c>
      <c r="C54" s="85">
        <v>13</v>
      </c>
      <c r="D54" s="87">
        <v>4010099990</v>
      </c>
      <c r="E54" s="87">
        <v>850</v>
      </c>
      <c r="F54" s="73">
        <v>0</v>
      </c>
      <c r="G54" s="73">
        <v>0</v>
      </c>
    </row>
    <row r="55" spans="1:7" ht="38.25">
      <c r="A55" s="44" t="s">
        <v>104</v>
      </c>
      <c r="B55" s="71">
        <v>1</v>
      </c>
      <c r="C55" s="85">
        <v>13</v>
      </c>
      <c r="D55" s="87">
        <v>4010089181</v>
      </c>
      <c r="E55" s="84"/>
      <c r="F55" s="73">
        <f>F56</f>
        <v>240</v>
      </c>
      <c r="G55" s="73">
        <f>G56</f>
        <v>240</v>
      </c>
    </row>
    <row r="56" spans="1:7" ht="38.25">
      <c r="A56" s="44" t="s">
        <v>91</v>
      </c>
      <c r="B56" s="71">
        <v>1</v>
      </c>
      <c r="C56" s="85">
        <v>13</v>
      </c>
      <c r="D56" s="87">
        <v>4010089181</v>
      </c>
      <c r="E56" s="87">
        <v>200</v>
      </c>
      <c r="F56" s="73">
        <f>F57</f>
        <v>240</v>
      </c>
      <c r="G56" s="73">
        <f>G57</f>
        <v>240</v>
      </c>
    </row>
    <row r="57" spans="1:7" ht="38.25">
      <c r="A57" s="44" t="s">
        <v>71</v>
      </c>
      <c r="B57" s="71">
        <v>1</v>
      </c>
      <c r="C57" s="85">
        <v>13</v>
      </c>
      <c r="D57" s="87">
        <v>4010089181</v>
      </c>
      <c r="E57" s="87">
        <v>240</v>
      </c>
      <c r="F57" s="73">
        <v>240</v>
      </c>
      <c r="G57" s="73">
        <v>240</v>
      </c>
    </row>
    <row r="58" spans="1:7" ht="12.75">
      <c r="A58" s="44" t="s">
        <v>144</v>
      </c>
      <c r="B58" s="71">
        <v>1</v>
      </c>
      <c r="C58" s="85">
        <v>13</v>
      </c>
      <c r="D58" s="87">
        <v>4080099990</v>
      </c>
      <c r="E58" s="87"/>
      <c r="F58" s="73">
        <f>F59</f>
        <v>1764.5</v>
      </c>
      <c r="G58" s="73">
        <f>G59</f>
        <v>3527.7</v>
      </c>
    </row>
    <row r="59" spans="1:7" ht="12.75">
      <c r="A59" s="44" t="s">
        <v>145</v>
      </c>
      <c r="B59" s="71">
        <v>1</v>
      </c>
      <c r="C59" s="85">
        <v>13</v>
      </c>
      <c r="D59" s="87">
        <v>4080099990</v>
      </c>
      <c r="E59" s="87">
        <v>800</v>
      </c>
      <c r="F59" s="73">
        <f>F60</f>
        <v>1764.5</v>
      </c>
      <c r="G59" s="73">
        <f>G60</f>
        <v>3527.7</v>
      </c>
    </row>
    <row r="60" spans="1:7" ht="12.75">
      <c r="A60" s="44" t="s">
        <v>35</v>
      </c>
      <c r="B60" s="71">
        <v>1</v>
      </c>
      <c r="C60" s="85">
        <v>13</v>
      </c>
      <c r="D60" s="87">
        <v>4080099990</v>
      </c>
      <c r="E60" s="87">
        <v>870</v>
      </c>
      <c r="F60" s="73">
        <v>1764.5</v>
      </c>
      <c r="G60" s="73">
        <v>3527.7</v>
      </c>
    </row>
    <row r="61" spans="1:7" ht="12.75">
      <c r="A61" s="42" t="s">
        <v>127</v>
      </c>
      <c r="B61" s="71">
        <v>1</v>
      </c>
      <c r="C61" s="85">
        <v>13</v>
      </c>
      <c r="D61" s="87">
        <v>4110089020</v>
      </c>
      <c r="E61" s="87">
        <v>500</v>
      </c>
      <c r="F61" s="73">
        <f>F62</f>
        <v>91.3</v>
      </c>
      <c r="G61" s="73">
        <f>G62</f>
        <v>91.3</v>
      </c>
    </row>
    <row r="62" spans="1:7" ht="12.75">
      <c r="A62" s="42" t="s">
        <v>156</v>
      </c>
      <c r="B62" s="71">
        <v>1</v>
      </c>
      <c r="C62" s="85">
        <v>13</v>
      </c>
      <c r="D62" s="87">
        <v>4110089020</v>
      </c>
      <c r="E62" s="87">
        <v>540</v>
      </c>
      <c r="F62" s="73">
        <v>91.3</v>
      </c>
      <c r="G62" s="73">
        <v>91.3</v>
      </c>
    </row>
    <row r="63" spans="1:7" ht="12.75">
      <c r="A63" s="80" t="s">
        <v>24</v>
      </c>
      <c r="B63" s="81">
        <v>2</v>
      </c>
      <c r="C63" s="82"/>
      <c r="D63" s="83"/>
      <c r="E63" s="84"/>
      <c r="F63" s="75">
        <f aca="true" t="shared" si="2" ref="F63:G66">F64</f>
        <v>622.5</v>
      </c>
      <c r="G63" s="75">
        <f t="shared" si="2"/>
        <v>645.1</v>
      </c>
    </row>
    <row r="64" spans="1:7" ht="15.75" customHeight="1">
      <c r="A64" s="42" t="s">
        <v>78</v>
      </c>
      <c r="B64" s="71">
        <v>2</v>
      </c>
      <c r="C64" s="85">
        <v>3</v>
      </c>
      <c r="D64" s="110"/>
      <c r="E64" s="87"/>
      <c r="F64" s="73">
        <f t="shared" si="2"/>
        <v>622.5</v>
      </c>
      <c r="G64" s="73">
        <f t="shared" si="2"/>
        <v>645.1</v>
      </c>
    </row>
    <row r="65" spans="1:7" ht="25.5">
      <c r="A65" s="46" t="s">
        <v>53</v>
      </c>
      <c r="B65" s="71">
        <v>2</v>
      </c>
      <c r="C65" s="85">
        <v>3</v>
      </c>
      <c r="D65" s="86">
        <v>4000000000</v>
      </c>
      <c r="E65" s="87"/>
      <c r="F65" s="73">
        <f t="shared" si="2"/>
        <v>622.5</v>
      </c>
      <c r="G65" s="73">
        <f t="shared" si="2"/>
        <v>645.1</v>
      </c>
    </row>
    <row r="66" spans="1:7" ht="38.25">
      <c r="A66" s="42" t="s">
        <v>51</v>
      </c>
      <c r="B66" s="71">
        <v>2</v>
      </c>
      <c r="C66" s="85">
        <v>3</v>
      </c>
      <c r="D66" s="86">
        <v>4010000000</v>
      </c>
      <c r="E66" s="87"/>
      <c r="F66" s="73">
        <f t="shared" si="2"/>
        <v>622.5</v>
      </c>
      <c r="G66" s="73">
        <f t="shared" si="2"/>
        <v>645.1</v>
      </c>
    </row>
    <row r="67" spans="1:7" ht="54" customHeight="1">
      <c r="A67" s="50" t="s">
        <v>151</v>
      </c>
      <c r="B67" s="71">
        <v>2</v>
      </c>
      <c r="C67" s="85">
        <v>3</v>
      </c>
      <c r="D67" s="86">
        <v>4010051180</v>
      </c>
      <c r="E67" s="87"/>
      <c r="F67" s="73">
        <f>F68+F70</f>
        <v>622.5</v>
      </c>
      <c r="G67" s="73">
        <f>G68+G70</f>
        <v>645.1</v>
      </c>
    </row>
    <row r="68" spans="1:7" ht="76.5">
      <c r="A68" s="42" t="s">
        <v>31</v>
      </c>
      <c r="B68" s="71">
        <v>2</v>
      </c>
      <c r="C68" s="85">
        <v>3</v>
      </c>
      <c r="D68" s="86">
        <v>4010051180</v>
      </c>
      <c r="E68" s="87">
        <v>100</v>
      </c>
      <c r="F68" s="73">
        <f>F69</f>
        <v>522.5</v>
      </c>
      <c r="G68" s="73">
        <f>G69</f>
        <v>545.1</v>
      </c>
    </row>
    <row r="69" spans="1:7" ht="27.75" customHeight="1">
      <c r="A69" s="42" t="s">
        <v>32</v>
      </c>
      <c r="B69" s="71">
        <v>2</v>
      </c>
      <c r="C69" s="85">
        <v>3</v>
      </c>
      <c r="D69" s="86">
        <v>4010051180</v>
      </c>
      <c r="E69" s="87">
        <v>120</v>
      </c>
      <c r="F69" s="73">
        <v>522.5</v>
      </c>
      <c r="G69" s="73">
        <v>545.1</v>
      </c>
    </row>
    <row r="70" spans="1:7" ht="38.25">
      <c r="A70" s="42" t="s">
        <v>91</v>
      </c>
      <c r="B70" s="71">
        <v>2</v>
      </c>
      <c r="C70" s="85">
        <v>3</v>
      </c>
      <c r="D70" s="86">
        <v>4010051180</v>
      </c>
      <c r="E70" s="87">
        <v>200</v>
      </c>
      <c r="F70" s="73">
        <f>F71</f>
        <v>100</v>
      </c>
      <c r="G70" s="73">
        <f>G71</f>
        <v>100</v>
      </c>
    </row>
    <row r="71" spans="1:7" ht="38.25">
      <c r="A71" s="42" t="s">
        <v>71</v>
      </c>
      <c r="B71" s="71">
        <v>2</v>
      </c>
      <c r="C71" s="85">
        <v>3</v>
      </c>
      <c r="D71" s="86">
        <v>4010051180</v>
      </c>
      <c r="E71" s="87">
        <v>240</v>
      </c>
      <c r="F71" s="73">
        <v>100</v>
      </c>
      <c r="G71" s="73">
        <v>100</v>
      </c>
    </row>
    <row r="72" spans="1:7" ht="25.5">
      <c r="A72" s="80" t="s">
        <v>29</v>
      </c>
      <c r="B72" s="81">
        <v>3</v>
      </c>
      <c r="C72" s="82"/>
      <c r="D72" s="84"/>
      <c r="E72" s="84"/>
      <c r="F72" s="75">
        <f>F73+F91+F84</f>
        <v>823.5</v>
      </c>
      <c r="G72" s="75">
        <f>G73+G91+G84</f>
        <v>823.5</v>
      </c>
    </row>
    <row r="73" spans="1:7" ht="12.75">
      <c r="A73" s="151" t="s">
        <v>39</v>
      </c>
      <c r="B73" s="152">
        <v>3</v>
      </c>
      <c r="C73" s="153">
        <v>4</v>
      </c>
      <c r="D73" s="154"/>
      <c r="E73" s="155"/>
      <c r="F73" s="156">
        <f>F74</f>
        <v>348.7</v>
      </c>
      <c r="G73" s="156">
        <f>G74</f>
        <v>348.7</v>
      </c>
    </row>
    <row r="74" spans="1:7" ht="18.75" customHeight="1">
      <c r="A74" s="44" t="s">
        <v>52</v>
      </c>
      <c r="B74" s="71">
        <v>3</v>
      </c>
      <c r="C74" s="85">
        <v>4</v>
      </c>
      <c r="D74" s="59" t="s">
        <v>105</v>
      </c>
      <c r="E74" s="84"/>
      <c r="F74" s="73">
        <f>F75</f>
        <v>348.7</v>
      </c>
      <c r="G74" s="73">
        <f>G75</f>
        <v>348.7</v>
      </c>
    </row>
    <row r="75" spans="1:7" ht="38.25">
      <c r="A75" s="42" t="s">
        <v>51</v>
      </c>
      <c r="B75" s="71">
        <v>3</v>
      </c>
      <c r="C75" s="85">
        <v>4</v>
      </c>
      <c r="D75" s="59" t="s">
        <v>122</v>
      </c>
      <c r="E75" s="84"/>
      <c r="F75" s="73">
        <f>F76+F82</f>
        <v>348.7</v>
      </c>
      <c r="G75" s="73">
        <f>G76+G82</f>
        <v>348.7</v>
      </c>
    </row>
    <row r="76" spans="1:7" ht="38.25">
      <c r="A76" s="67" t="s">
        <v>152</v>
      </c>
      <c r="B76" s="104">
        <v>3</v>
      </c>
      <c r="C76" s="105">
        <v>4</v>
      </c>
      <c r="D76" s="59" t="s">
        <v>123</v>
      </c>
      <c r="E76" s="108"/>
      <c r="F76" s="107">
        <f>F77+F79</f>
        <v>271.7</v>
      </c>
      <c r="G76" s="107">
        <f>G77+G79</f>
        <v>271.7</v>
      </c>
    </row>
    <row r="77" spans="1:7" ht="76.5">
      <c r="A77" s="67" t="s">
        <v>31</v>
      </c>
      <c r="B77" s="71">
        <v>3</v>
      </c>
      <c r="C77" s="85">
        <v>4</v>
      </c>
      <c r="D77" s="59" t="s">
        <v>123</v>
      </c>
      <c r="E77" s="87">
        <v>100</v>
      </c>
      <c r="F77" s="73">
        <f>F78</f>
        <v>201.7</v>
      </c>
      <c r="G77" s="73">
        <f>G78</f>
        <v>201.7</v>
      </c>
    </row>
    <row r="78" spans="1:7" ht="38.25">
      <c r="A78" s="67" t="s">
        <v>32</v>
      </c>
      <c r="B78" s="71">
        <v>3</v>
      </c>
      <c r="C78" s="85">
        <v>4</v>
      </c>
      <c r="D78" s="59" t="s">
        <v>123</v>
      </c>
      <c r="E78" s="87">
        <v>120</v>
      </c>
      <c r="F78" s="73">
        <v>201.7</v>
      </c>
      <c r="G78" s="73">
        <v>201.7</v>
      </c>
    </row>
    <row r="79" spans="1:7" ht="38.25">
      <c r="A79" s="42" t="s">
        <v>91</v>
      </c>
      <c r="B79" s="71">
        <v>3</v>
      </c>
      <c r="C79" s="85">
        <v>4</v>
      </c>
      <c r="D79" s="59" t="s">
        <v>123</v>
      </c>
      <c r="E79" s="87">
        <v>200</v>
      </c>
      <c r="F79" s="73">
        <f>F80</f>
        <v>70</v>
      </c>
      <c r="G79" s="73">
        <f>G80</f>
        <v>70</v>
      </c>
    </row>
    <row r="80" spans="1:7" ht="38.25">
      <c r="A80" s="42" t="s">
        <v>71</v>
      </c>
      <c r="B80" s="71">
        <v>3</v>
      </c>
      <c r="C80" s="85">
        <v>4</v>
      </c>
      <c r="D80" s="59" t="s">
        <v>123</v>
      </c>
      <c r="E80" s="87">
        <v>240</v>
      </c>
      <c r="F80" s="73">
        <v>70</v>
      </c>
      <c r="G80" s="73">
        <v>70</v>
      </c>
    </row>
    <row r="81" spans="1:7" ht="63.75">
      <c r="A81" s="67" t="s">
        <v>154</v>
      </c>
      <c r="B81" s="71">
        <v>3</v>
      </c>
      <c r="C81" s="85">
        <v>4</v>
      </c>
      <c r="D81" s="66" t="s">
        <v>124</v>
      </c>
      <c r="E81" s="87"/>
      <c r="F81" s="73">
        <f>F82</f>
        <v>77</v>
      </c>
      <c r="G81" s="73">
        <f>G82</f>
        <v>77</v>
      </c>
    </row>
    <row r="82" spans="1:7" ht="76.5">
      <c r="A82" s="67" t="s">
        <v>31</v>
      </c>
      <c r="B82" s="71">
        <v>3</v>
      </c>
      <c r="C82" s="85">
        <v>4</v>
      </c>
      <c r="D82" s="66" t="s">
        <v>124</v>
      </c>
      <c r="E82" s="87">
        <v>100</v>
      </c>
      <c r="F82" s="73">
        <f>F83</f>
        <v>77</v>
      </c>
      <c r="G82" s="73">
        <f>G83</f>
        <v>77</v>
      </c>
    </row>
    <row r="83" spans="1:7" ht="38.25">
      <c r="A83" s="67" t="s">
        <v>32</v>
      </c>
      <c r="B83" s="71">
        <v>3</v>
      </c>
      <c r="C83" s="85">
        <v>4</v>
      </c>
      <c r="D83" s="66" t="s">
        <v>124</v>
      </c>
      <c r="E83" s="87">
        <v>120</v>
      </c>
      <c r="F83" s="73">
        <v>77</v>
      </c>
      <c r="G83" s="73">
        <v>77</v>
      </c>
    </row>
    <row r="84" spans="1:7" ht="51">
      <c r="A84" s="148" t="s">
        <v>129</v>
      </c>
      <c r="B84" s="117">
        <v>3</v>
      </c>
      <c r="C84" s="118">
        <v>10</v>
      </c>
      <c r="D84" s="108"/>
      <c r="E84" s="108"/>
      <c r="F84" s="120">
        <f>F88+F85</f>
        <v>449.8</v>
      </c>
      <c r="G84" s="75">
        <f>G85+G88</f>
        <v>449.8</v>
      </c>
    </row>
    <row r="85" spans="1:7" ht="58.5" customHeight="1">
      <c r="A85" s="137" t="s">
        <v>108</v>
      </c>
      <c r="B85" s="138">
        <v>3</v>
      </c>
      <c r="C85" s="139">
        <v>10</v>
      </c>
      <c r="D85" s="141">
        <v>4020089141</v>
      </c>
      <c r="E85" s="142"/>
      <c r="F85" s="143">
        <f>F86</f>
        <v>238.3</v>
      </c>
      <c r="G85" s="107">
        <f>G86</f>
        <v>238.3</v>
      </c>
    </row>
    <row r="86" spans="1:7" ht="38.25">
      <c r="A86" s="137" t="s">
        <v>91</v>
      </c>
      <c r="B86" s="144">
        <v>3</v>
      </c>
      <c r="C86" s="145">
        <v>10</v>
      </c>
      <c r="D86" s="141">
        <v>4020089141</v>
      </c>
      <c r="E86" s="146">
        <v>200</v>
      </c>
      <c r="F86" s="147">
        <f>F87</f>
        <v>238.3</v>
      </c>
      <c r="G86" s="107">
        <f>G87</f>
        <v>238.3</v>
      </c>
    </row>
    <row r="87" spans="1:7" ht="38.25">
      <c r="A87" s="137" t="s">
        <v>71</v>
      </c>
      <c r="B87" s="138">
        <v>3</v>
      </c>
      <c r="C87" s="139">
        <v>10</v>
      </c>
      <c r="D87" s="141">
        <v>4020089141</v>
      </c>
      <c r="E87" s="141">
        <v>240</v>
      </c>
      <c r="F87" s="143">
        <v>238.3</v>
      </c>
      <c r="G87" s="107">
        <v>238.3</v>
      </c>
    </row>
    <row r="88" spans="1:7" ht="12.75">
      <c r="A88" s="46" t="s">
        <v>60</v>
      </c>
      <c r="B88" s="104">
        <v>3</v>
      </c>
      <c r="C88" s="105">
        <v>10</v>
      </c>
      <c r="D88" s="87">
        <v>4020099990</v>
      </c>
      <c r="E88" s="106"/>
      <c r="F88" s="107">
        <f>F89</f>
        <v>211.5</v>
      </c>
      <c r="G88" s="107">
        <f>G89</f>
        <v>211.5</v>
      </c>
    </row>
    <row r="89" spans="1:7" ht="38.25">
      <c r="A89" s="46" t="s">
        <v>91</v>
      </c>
      <c r="B89" s="104">
        <v>3</v>
      </c>
      <c r="C89" s="105">
        <v>10</v>
      </c>
      <c r="D89" s="87">
        <v>4020099990</v>
      </c>
      <c r="E89" s="106">
        <v>200</v>
      </c>
      <c r="F89" s="107">
        <f>F90</f>
        <v>211.5</v>
      </c>
      <c r="G89" s="107">
        <f>G90</f>
        <v>211.5</v>
      </c>
    </row>
    <row r="90" spans="1:7" ht="38.25">
      <c r="A90" s="42" t="s">
        <v>71</v>
      </c>
      <c r="B90" s="104">
        <v>3</v>
      </c>
      <c r="C90" s="105">
        <v>10</v>
      </c>
      <c r="D90" s="87">
        <v>4020099990</v>
      </c>
      <c r="E90" s="106">
        <v>240</v>
      </c>
      <c r="F90" s="107">
        <v>211.5</v>
      </c>
      <c r="G90" s="107">
        <v>211.5</v>
      </c>
    </row>
    <row r="91" spans="1:7" ht="38.25">
      <c r="A91" s="126" t="s">
        <v>70</v>
      </c>
      <c r="B91" s="81">
        <v>3</v>
      </c>
      <c r="C91" s="82">
        <v>14</v>
      </c>
      <c r="D91" s="84"/>
      <c r="E91" s="84"/>
      <c r="F91" s="75">
        <f>F92</f>
        <v>25</v>
      </c>
      <c r="G91" s="75">
        <f>G92</f>
        <v>25</v>
      </c>
    </row>
    <row r="92" spans="1:7" ht="51">
      <c r="A92" s="50" t="s">
        <v>169</v>
      </c>
      <c r="B92" s="114">
        <v>3</v>
      </c>
      <c r="C92" s="114">
        <v>14</v>
      </c>
      <c r="D92" s="112" t="s">
        <v>130</v>
      </c>
      <c r="E92" s="87"/>
      <c r="F92" s="73">
        <f>F93</f>
        <v>25</v>
      </c>
      <c r="G92" s="73">
        <f>G93</f>
        <v>25</v>
      </c>
    </row>
    <row r="93" spans="1:7" ht="51">
      <c r="A93" s="50" t="s">
        <v>131</v>
      </c>
      <c r="B93" s="114">
        <v>3</v>
      </c>
      <c r="C93" s="114">
        <v>14</v>
      </c>
      <c r="D93" s="112" t="s">
        <v>132</v>
      </c>
      <c r="E93" s="87"/>
      <c r="F93" s="73">
        <f>F94+F97</f>
        <v>25</v>
      </c>
      <c r="G93" s="73">
        <f>G94+G97</f>
        <v>25</v>
      </c>
    </row>
    <row r="94" spans="1:7" ht="25.5">
      <c r="A94" s="50" t="s">
        <v>109</v>
      </c>
      <c r="B94" s="114">
        <v>3</v>
      </c>
      <c r="C94" s="114">
        <v>14</v>
      </c>
      <c r="D94" s="112" t="s">
        <v>133</v>
      </c>
      <c r="E94" s="87"/>
      <c r="F94" s="73">
        <f>F95</f>
        <v>25</v>
      </c>
      <c r="G94" s="73">
        <f>G95</f>
        <v>25</v>
      </c>
    </row>
    <row r="95" spans="1:7" ht="76.5">
      <c r="A95" s="50" t="s">
        <v>31</v>
      </c>
      <c r="B95" s="114">
        <v>3</v>
      </c>
      <c r="C95" s="114">
        <v>14</v>
      </c>
      <c r="D95" s="112" t="s">
        <v>133</v>
      </c>
      <c r="E95" s="87">
        <v>100</v>
      </c>
      <c r="F95" s="73">
        <f>F96</f>
        <v>25</v>
      </c>
      <c r="G95" s="73">
        <f>G96</f>
        <v>25</v>
      </c>
    </row>
    <row r="96" spans="1:7" ht="30" customHeight="1">
      <c r="A96" s="50" t="s">
        <v>32</v>
      </c>
      <c r="B96" s="114">
        <v>3</v>
      </c>
      <c r="C96" s="114">
        <v>14</v>
      </c>
      <c r="D96" s="112" t="s">
        <v>133</v>
      </c>
      <c r="E96" s="87">
        <v>120</v>
      </c>
      <c r="F96" s="73">
        <v>25</v>
      </c>
      <c r="G96" s="73">
        <v>25</v>
      </c>
    </row>
    <row r="97" spans="1:7" ht="25.5">
      <c r="A97" s="50" t="s">
        <v>109</v>
      </c>
      <c r="B97" s="114">
        <v>3</v>
      </c>
      <c r="C97" s="114">
        <v>14</v>
      </c>
      <c r="D97" s="112" t="s">
        <v>134</v>
      </c>
      <c r="E97" s="87"/>
      <c r="F97" s="73">
        <f>F98</f>
        <v>0</v>
      </c>
      <c r="G97" s="73">
        <f>G98</f>
        <v>0</v>
      </c>
    </row>
    <row r="98" spans="1:7" ht="76.5">
      <c r="A98" s="50" t="s">
        <v>31</v>
      </c>
      <c r="B98" s="114">
        <v>3</v>
      </c>
      <c r="C98" s="114">
        <v>14</v>
      </c>
      <c r="D98" s="112" t="s">
        <v>134</v>
      </c>
      <c r="E98" s="87">
        <v>100</v>
      </c>
      <c r="F98" s="73">
        <f>F99</f>
        <v>0</v>
      </c>
      <c r="G98" s="73">
        <f>G99</f>
        <v>0</v>
      </c>
    </row>
    <row r="99" spans="1:7" ht="25.5" customHeight="1">
      <c r="A99" s="50" t="s">
        <v>32</v>
      </c>
      <c r="B99" s="114">
        <v>3</v>
      </c>
      <c r="C99" s="114">
        <v>14</v>
      </c>
      <c r="D99" s="112" t="s">
        <v>134</v>
      </c>
      <c r="E99" s="87">
        <v>120</v>
      </c>
      <c r="F99" s="73">
        <v>0</v>
      </c>
      <c r="G99" s="73">
        <v>0</v>
      </c>
    </row>
    <row r="100" spans="1:7" ht="12.75">
      <c r="A100" s="80" t="s">
        <v>23</v>
      </c>
      <c r="B100" s="81">
        <v>4</v>
      </c>
      <c r="C100" s="82"/>
      <c r="D100" s="83"/>
      <c r="E100" s="84"/>
      <c r="F100" s="75">
        <f>F107+F113+F136+F142+F102</f>
        <v>61692.3</v>
      </c>
      <c r="G100" s="75">
        <f>G107+G113+G136+G142+G102</f>
        <v>26000.3</v>
      </c>
    </row>
    <row r="101" spans="1:7" ht="12.75">
      <c r="A101" s="80" t="s">
        <v>103</v>
      </c>
      <c r="B101" s="81">
        <v>4</v>
      </c>
      <c r="C101" s="82">
        <v>1</v>
      </c>
      <c r="D101" s="83"/>
      <c r="E101" s="84"/>
      <c r="F101" s="75">
        <f aca="true" t="shared" si="3" ref="F101:G105">F102</f>
        <v>0</v>
      </c>
      <c r="G101" s="75">
        <f t="shared" si="3"/>
        <v>0</v>
      </c>
    </row>
    <row r="102" spans="1:7" ht="51">
      <c r="A102" s="42" t="s">
        <v>121</v>
      </c>
      <c r="B102" s="71">
        <v>4</v>
      </c>
      <c r="C102" s="85">
        <v>1</v>
      </c>
      <c r="D102" s="86">
        <v>4060000000</v>
      </c>
      <c r="E102" s="87"/>
      <c r="F102" s="73">
        <f t="shared" si="3"/>
        <v>0</v>
      </c>
      <c r="G102" s="73">
        <f t="shared" si="3"/>
        <v>0</v>
      </c>
    </row>
    <row r="103" spans="1:7" ht="25.5">
      <c r="A103" s="42" t="s">
        <v>110</v>
      </c>
      <c r="B103" s="71">
        <v>4</v>
      </c>
      <c r="C103" s="85">
        <v>1</v>
      </c>
      <c r="D103" s="86">
        <v>4060089191</v>
      </c>
      <c r="E103" s="87"/>
      <c r="F103" s="73">
        <f t="shared" si="3"/>
        <v>0</v>
      </c>
      <c r="G103" s="73">
        <f t="shared" si="3"/>
        <v>0</v>
      </c>
    </row>
    <row r="104" spans="1:7" ht="12.75">
      <c r="A104" s="51" t="s">
        <v>33</v>
      </c>
      <c r="B104" s="71">
        <v>4</v>
      </c>
      <c r="C104" s="85">
        <v>1</v>
      </c>
      <c r="D104" s="86">
        <v>4060089191</v>
      </c>
      <c r="E104" s="87">
        <v>800</v>
      </c>
      <c r="F104" s="73">
        <f t="shared" si="3"/>
        <v>0</v>
      </c>
      <c r="G104" s="73">
        <f t="shared" si="3"/>
        <v>0</v>
      </c>
    </row>
    <row r="105" spans="1:7" ht="70.5" customHeight="1">
      <c r="A105" s="72" t="s">
        <v>100</v>
      </c>
      <c r="B105" s="71">
        <v>4</v>
      </c>
      <c r="C105" s="85">
        <v>1</v>
      </c>
      <c r="D105" s="86">
        <v>4060089191</v>
      </c>
      <c r="E105" s="87">
        <v>810</v>
      </c>
      <c r="F105" s="73">
        <f t="shared" si="3"/>
        <v>0</v>
      </c>
      <c r="G105" s="73">
        <f t="shared" si="3"/>
        <v>0</v>
      </c>
    </row>
    <row r="106" spans="1:7" ht="63.75">
      <c r="A106" s="50" t="s">
        <v>101</v>
      </c>
      <c r="B106" s="71">
        <v>4</v>
      </c>
      <c r="C106" s="85">
        <v>1</v>
      </c>
      <c r="D106" s="86">
        <v>4060089191</v>
      </c>
      <c r="E106" s="87">
        <v>811</v>
      </c>
      <c r="F106" s="73">
        <v>0</v>
      </c>
      <c r="G106" s="73">
        <v>0</v>
      </c>
    </row>
    <row r="107" spans="1:7" ht="12.75">
      <c r="A107" s="80" t="s">
        <v>38</v>
      </c>
      <c r="B107" s="81">
        <v>4</v>
      </c>
      <c r="C107" s="82">
        <v>8</v>
      </c>
      <c r="D107" s="83"/>
      <c r="E107" s="84"/>
      <c r="F107" s="75">
        <f aca="true" t="shared" si="4" ref="F107:G111">F108</f>
        <v>7973.5</v>
      </c>
      <c r="G107" s="75">
        <f t="shared" si="4"/>
        <v>7973.5</v>
      </c>
    </row>
    <row r="108" spans="1:7" ht="25.5">
      <c r="A108" s="46" t="s">
        <v>53</v>
      </c>
      <c r="B108" s="40" t="s">
        <v>54</v>
      </c>
      <c r="C108" s="40" t="s">
        <v>55</v>
      </c>
      <c r="D108" s="86">
        <v>4000000000</v>
      </c>
      <c r="E108" s="88"/>
      <c r="F108" s="73">
        <f t="shared" si="4"/>
        <v>7973.5</v>
      </c>
      <c r="G108" s="73">
        <f t="shared" si="4"/>
        <v>7973.5</v>
      </c>
    </row>
    <row r="109" spans="1:7" ht="25.5">
      <c r="A109" s="42" t="s">
        <v>41</v>
      </c>
      <c r="B109" s="40" t="s">
        <v>54</v>
      </c>
      <c r="C109" s="40" t="s">
        <v>55</v>
      </c>
      <c r="D109" s="86">
        <v>4030000000</v>
      </c>
      <c r="E109" s="41"/>
      <c r="F109" s="73">
        <f t="shared" si="4"/>
        <v>7973.5</v>
      </c>
      <c r="G109" s="73">
        <f t="shared" si="4"/>
        <v>7973.5</v>
      </c>
    </row>
    <row r="110" spans="1:7" ht="38.25">
      <c r="A110" s="42" t="s">
        <v>77</v>
      </c>
      <c r="B110" s="40" t="s">
        <v>54</v>
      </c>
      <c r="C110" s="40" t="s">
        <v>55</v>
      </c>
      <c r="D110" s="86">
        <v>4030099990</v>
      </c>
      <c r="E110" s="40"/>
      <c r="F110" s="73">
        <f t="shared" si="4"/>
        <v>7973.5</v>
      </c>
      <c r="G110" s="73">
        <f t="shared" si="4"/>
        <v>7973.5</v>
      </c>
    </row>
    <row r="111" spans="1:7" ht="38.25">
      <c r="A111" s="42" t="s">
        <v>91</v>
      </c>
      <c r="B111" s="40" t="s">
        <v>54</v>
      </c>
      <c r="C111" s="40" t="s">
        <v>55</v>
      </c>
      <c r="D111" s="86">
        <v>4030099990</v>
      </c>
      <c r="E111" s="41">
        <v>200</v>
      </c>
      <c r="F111" s="73">
        <f t="shared" si="4"/>
        <v>7973.5</v>
      </c>
      <c r="G111" s="73">
        <f t="shared" si="4"/>
        <v>7973.5</v>
      </c>
    </row>
    <row r="112" spans="1:7" ht="38.25">
      <c r="A112" s="42" t="s">
        <v>71</v>
      </c>
      <c r="B112" s="40" t="s">
        <v>54</v>
      </c>
      <c r="C112" s="40" t="s">
        <v>55</v>
      </c>
      <c r="D112" s="86">
        <v>4030099990</v>
      </c>
      <c r="E112" s="41">
        <v>240</v>
      </c>
      <c r="F112" s="73">
        <v>7973.5</v>
      </c>
      <c r="G112" s="73">
        <v>7973.5</v>
      </c>
    </row>
    <row r="113" spans="1:7" ht="12.75">
      <c r="A113" s="80" t="s">
        <v>49</v>
      </c>
      <c r="B113" s="81">
        <v>4</v>
      </c>
      <c r="C113" s="82">
        <v>9</v>
      </c>
      <c r="D113" s="83"/>
      <c r="E113" s="84"/>
      <c r="F113" s="75">
        <f>F114</f>
        <v>52785.8</v>
      </c>
      <c r="G113" s="75">
        <f>G114</f>
        <v>17093.8</v>
      </c>
    </row>
    <row r="114" spans="1:7" ht="76.5">
      <c r="A114" s="42" t="s">
        <v>80</v>
      </c>
      <c r="B114" s="71">
        <v>4</v>
      </c>
      <c r="C114" s="85">
        <v>9</v>
      </c>
      <c r="D114" s="89" t="s">
        <v>81</v>
      </c>
      <c r="E114" s="87"/>
      <c r="F114" s="73">
        <f>F128+F115</f>
        <v>52785.8</v>
      </c>
      <c r="G114" s="73">
        <f>G128+G115</f>
        <v>17093.8</v>
      </c>
    </row>
    <row r="115" spans="1:7" ht="102">
      <c r="A115" s="42" t="s">
        <v>149</v>
      </c>
      <c r="B115" s="71">
        <v>4</v>
      </c>
      <c r="C115" s="85">
        <v>9</v>
      </c>
      <c r="D115" s="89" t="s">
        <v>136</v>
      </c>
      <c r="E115" s="87"/>
      <c r="F115" s="73">
        <f>F116+F125+F122+F119</f>
        <v>45718.4</v>
      </c>
      <c r="G115" s="73">
        <f>G116+G125+G119</f>
        <v>10023</v>
      </c>
    </row>
    <row r="116" spans="1:7" ht="12.75">
      <c r="A116" s="42" t="s">
        <v>82</v>
      </c>
      <c r="B116" s="71">
        <v>4</v>
      </c>
      <c r="C116" s="85">
        <v>9</v>
      </c>
      <c r="D116" s="89" t="s">
        <v>135</v>
      </c>
      <c r="E116" s="87"/>
      <c r="F116" s="73">
        <f>F117</f>
        <v>1400</v>
      </c>
      <c r="G116" s="73">
        <f>G117</f>
        <v>1400</v>
      </c>
    </row>
    <row r="117" spans="1:7" ht="38.25">
      <c r="A117" s="42" t="s">
        <v>91</v>
      </c>
      <c r="B117" s="71">
        <v>4</v>
      </c>
      <c r="C117" s="85">
        <v>9</v>
      </c>
      <c r="D117" s="89" t="s">
        <v>135</v>
      </c>
      <c r="E117" s="87">
        <v>200</v>
      </c>
      <c r="F117" s="73">
        <f>F118</f>
        <v>1400</v>
      </c>
      <c r="G117" s="73">
        <f>G118</f>
        <v>1400</v>
      </c>
    </row>
    <row r="118" spans="1:7" ht="38.25">
      <c r="A118" s="42" t="s">
        <v>71</v>
      </c>
      <c r="B118" s="71">
        <v>4</v>
      </c>
      <c r="C118" s="85">
        <v>9</v>
      </c>
      <c r="D118" s="89" t="s">
        <v>135</v>
      </c>
      <c r="E118" s="87">
        <v>240</v>
      </c>
      <c r="F118" s="73">
        <v>1400</v>
      </c>
      <c r="G118" s="73">
        <v>1400</v>
      </c>
    </row>
    <row r="119" spans="1:7" ht="51">
      <c r="A119" s="42" t="s">
        <v>182</v>
      </c>
      <c r="B119" s="71">
        <v>4</v>
      </c>
      <c r="C119" s="85">
        <v>9</v>
      </c>
      <c r="D119" s="89" t="s">
        <v>184</v>
      </c>
      <c r="E119" s="87"/>
      <c r="F119" s="73">
        <f>F120</f>
        <v>21417.7</v>
      </c>
      <c r="G119" s="73">
        <f>G120</f>
        <v>7140</v>
      </c>
    </row>
    <row r="120" spans="1:7" ht="38.25">
      <c r="A120" s="42" t="s">
        <v>91</v>
      </c>
      <c r="B120" s="71">
        <v>4</v>
      </c>
      <c r="C120" s="85">
        <v>9</v>
      </c>
      <c r="D120" s="89" t="s">
        <v>184</v>
      </c>
      <c r="E120" s="87">
        <v>200</v>
      </c>
      <c r="F120" s="73">
        <f>F121</f>
        <v>21417.7</v>
      </c>
      <c r="G120" s="73">
        <f>G121</f>
        <v>7140</v>
      </c>
    </row>
    <row r="121" spans="1:7" ht="38.25">
      <c r="A121" s="42" t="s">
        <v>71</v>
      </c>
      <c r="B121" s="71">
        <v>4</v>
      </c>
      <c r="C121" s="85">
        <v>9</v>
      </c>
      <c r="D121" s="89" t="s">
        <v>184</v>
      </c>
      <c r="E121" s="87">
        <v>240</v>
      </c>
      <c r="F121" s="73">
        <v>21417.7</v>
      </c>
      <c r="G121" s="73">
        <v>7140</v>
      </c>
    </row>
    <row r="122" spans="1:7" ht="51">
      <c r="A122" s="42" t="s">
        <v>182</v>
      </c>
      <c r="B122" s="71">
        <v>4</v>
      </c>
      <c r="C122" s="85">
        <v>9</v>
      </c>
      <c r="D122" s="89" t="s">
        <v>181</v>
      </c>
      <c r="E122" s="87"/>
      <c r="F122" s="73">
        <f>F123</f>
        <v>21417.7</v>
      </c>
      <c r="G122" s="73">
        <v>0</v>
      </c>
    </row>
    <row r="123" spans="1:7" ht="38.25">
      <c r="A123" s="42" t="s">
        <v>91</v>
      </c>
      <c r="B123" s="71">
        <v>4</v>
      </c>
      <c r="C123" s="85">
        <v>9</v>
      </c>
      <c r="D123" s="89" t="s">
        <v>181</v>
      </c>
      <c r="E123" s="87">
        <v>200</v>
      </c>
      <c r="F123" s="73">
        <f>F124</f>
        <v>21417.7</v>
      </c>
      <c r="G123" s="73">
        <v>0</v>
      </c>
    </row>
    <row r="124" spans="1:7" ht="38.25">
      <c r="A124" s="42" t="s">
        <v>71</v>
      </c>
      <c r="B124" s="71">
        <v>4</v>
      </c>
      <c r="C124" s="85">
        <v>9</v>
      </c>
      <c r="D124" s="89" t="s">
        <v>181</v>
      </c>
      <c r="E124" s="87">
        <v>240</v>
      </c>
      <c r="F124" s="73">
        <v>21417.7</v>
      </c>
      <c r="G124" s="73">
        <v>0</v>
      </c>
    </row>
    <row r="125" spans="1:7" ht="38.25">
      <c r="A125" s="42" t="s">
        <v>111</v>
      </c>
      <c r="B125" s="71">
        <v>4</v>
      </c>
      <c r="C125" s="85">
        <v>9</v>
      </c>
      <c r="D125" s="89" t="s">
        <v>142</v>
      </c>
      <c r="E125" s="87"/>
      <c r="F125" s="73">
        <f>F126</f>
        <v>1483</v>
      </c>
      <c r="G125" s="73">
        <f>G126</f>
        <v>1483</v>
      </c>
    </row>
    <row r="126" spans="1:7" ht="38.25">
      <c r="A126" s="42" t="s">
        <v>91</v>
      </c>
      <c r="B126" s="71">
        <v>4</v>
      </c>
      <c r="C126" s="85">
        <v>9</v>
      </c>
      <c r="D126" s="89" t="s">
        <v>142</v>
      </c>
      <c r="E126" s="87">
        <v>200</v>
      </c>
      <c r="F126" s="73">
        <f>F127</f>
        <v>1483</v>
      </c>
      <c r="G126" s="73">
        <f>G127</f>
        <v>1483</v>
      </c>
    </row>
    <row r="127" spans="1:7" ht="38.25">
      <c r="A127" s="42" t="s">
        <v>71</v>
      </c>
      <c r="B127" s="71">
        <v>4</v>
      </c>
      <c r="C127" s="85">
        <v>9</v>
      </c>
      <c r="D127" s="89" t="s">
        <v>142</v>
      </c>
      <c r="E127" s="87">
        <v>240</v>
      </c>
      <c r="F127" s="73">
        <v>1483</v>
      </c>
      <c r="G127" s="73">
        <v>1483</v>
      </c>
    </row>
    <row r="128" spans="1:7" ht="140.25">
      <c r="A128" s="42" t="s">
        <v>83</v>
      </c>
      <c r="B128" s="71">
        <v>4</v>
      </c>
      <c r="C128" s="85">
        <v>9</v>
      </c>
      <c r="D128" s="89" t="s">
        <v>84</v>
      </c>
      <c r="E128" s="87"/>
      <c r="F128" s="73">
        <f>F129</f>
        <v>7067.4</v>
      </c>
      <c r="G128" s="73">
        <f>G129</f>
        <v>7070.8</v>
      </c>
    </row>
    <row r="129" spans="1:7" ht="63.75" customHeight="1">
      <c r="A129" s="42" t="s">
        <v>85</v>
      </c>
      <c r="B129" s="71">
        <v>4</v>
      </c>
      <c r="C129" s="85">
        <v>9</v>
      </c>
      <c r="D129" s="89" t="s">
        <v>86</v>
      </c>
      <c r="E129" s="87"/>
      <c r="F129" s="73">
        <v>7067.4</v>
      </c>
      <c r="G129" s="73">
        <v>7070.8</v>
      </c>
    </row>
    <row r="130" spans="1:7" ht="25.5">
      <c r="A130" s="42" t="s">
        <v>112</v>
      </c>
      <c r="B130" s="71">
        <v>4</v>
      </c>
      <c r="C130" s="85">
        <v>9</v>
      </c>
      <c r="D130" s="89" t="s">
        <v>113</v>
      </c>
      <c r="E130" s="87"/>
      <c r="F130" s="73">
        <f>F131</f>
        <v>0</v>
      </c>
      <c r="G130" s="73">
        <f>G131</f>
        <v>0</v>
      </c>
    </row>
    <row r="131" spans="1:7" ht="38.25">
      <c r="A131" s="42" t="s">
        <v>91</v>
      </c>
      <c r="B131" s="71">
        <v>4</v>
      </c>
      <c r="C131" s="85">
        <v>9</v>
      </c>
      <c r="D131" s="89" t="s">
        <v>113</v>
      </c>
      <c r="E131" s="87">
        <v>200</v>
      </c>
      <c r="F131" s="73">
        <f>F132</f>
        <v>0</v>
      </c>
      <c r="G131" s="73">
        <f>G132</f>
        <v>0</v>
      </c>
    </row>
    <row r="132" spans="1:7" ht="38.25">
      <c r="A132" s="42" t="s">
        <v>71</v>
      </c>
      <c r="B132" s="71">
        <v>4</v>
      </c>
      <c r="C132" s="85">
        <v>9</v>
      </c>
      <c r="D132" s="89" t="s">
        <v>113</v>
      </c>
      <c r="E132" s="87">
        <v>240</v>
      </c>
      <c r="F132" s="73"/>
      <c r="G132" s="73"/>
    </row>
    <row r="133" spans="1:7" ht="12.75">
      <c r="A133" s="42" t="s">
        <v>82</v>
      </c>
      <c r="B133" s="71">
        <v>4</v>
      </c>
      <c r="C133" s="85">
        <v>9</v>
      </c>
      <c r="D133" s="89" t="s">
        <v>87</v>
      </c>
      <c r="E133" s="87"/>
      <c r="F133" s="73">
        <f>F134</f>
        <v>0</v>
      </c>
      <c r="G133" s="73">
        <f>G134</f>
        <v>0</v>
      </c>
    </row>
    <row r="134" spans="1:7" ht="38.25">
      <c r="A134" s="42" t="s">
        <v>91</v>
      </c>
      <c r="B134" s="71">
        <v>4</v>
      </c>
      <c r="C134" s="85">
        <v>9</v>
      </c>
      <c r="D134" s="89" t="s">
        <v>87</v>
      </c>
      <c r="E134" s="87">
        <v>200</v>
      </c>
      <c r="F134" s="73">
        <f>F135</f>
        <v>0</v>
      </c>
      <c r="G134" s="73">
        <f>G135</f>
        <v>0</v>
      </c>
    </row>
    <row r="135" spans="1:7" ht="38.25">
      <c r="A135" s="42" t="s">
        <v>71</v>
      </c>
      <c r="B135" s="71">
        <v>4</v>
      </c>
      <c r="C135" s="85">
        <v>9</v>
      </c>
      <c r="D135" s="89" t="s">
        <v>87</v>
      </c>
      <c r="E135" s="87">
        <v>240</v>
      </c>
      <c r="F135" s="73"/>
      <c r="G135" s="73"/>
    </row>
    <row r="136" spans="1:7" ht="12.75">
      <c r="A136" s="127" t="s">
        <v>56</v>
      </c>
      <c r="B136" s="81">
        <v>4</v>
      </c>
      <c r="C136" s="82">
        <v>10</v>
      </c>
      <c r="D136" s="83"/>
      <c r="E136" s="84"/>
      <c r="F136" s="75">
        <f aca="true" t="shared" si="5" ref="F136:G140">F137</f>
        <v>550</v>
      </c>
      <c r="G136" s="75">
        <f t="shared" si="5"/>
        <v>550</v>
      </c>
    </row>
    <row r="137" spans="1:7" ht="17.25" customHeight="1">
      <c r="A137" s="44" t="s">
        <v>52</v>
      </c>
      <c r="B137" s="71">
        <v>4</v>
      </c>
      <c r="C137" s="85">
        <v>10</v>
      </c>
      <c r="D137" s="86">
        <v>4000000000</v>
      </c>
      <c r="E137" s="84"/>
      <c r="F137" s="73">
        <f t="shared" si="5"/>
        <v>550</v>
      </c>
      <c r="G137" s="73">
        <f t="shared" si="5"/>
        <v>550</v>
      </c>
    </row>
    <row r="138" spans="1:7" ht="40.5" customHeight="1">
      <c r="A138" s="44" t="s">
        <v>51</v>
      </c>
      <c r="B138" s="71">
        <v>4</v>
      </c>
      <c r="C138" s="85">
        <v>10</v>
      </c>
      <c r="D138" s="86">
        <v>4010000000</v>
      </c>
      <c r="E138" s="87"/>
      <c r="F138" s="73">
        <f t="shared" si="5"/>
        <v>550</v>
      </c>
      <c r="G138" s="73">
        <f t="shared" si="5"/>
        <v>550</v>
      </c>
    </row>
    <row r="139" spans="1:7" ht="25.5">
      <c r="A139" s="44" t="s">
        <v>63</v>
      </c>
      <c r="B139" s="71">
        <v>4</v>
      </c>
      <c r="C139" s="85">
        <v>10</v>
      </c>
      <c r="D139" s="86">
        <v>4010002400</v>
      </c>
      <c r="E139" s="87"/>
      <c r="F139" s="73">
        <f t="shared" si="5"/>
        <v>550</v>
      </c>
      <c r="G139" s="73">
        <f t="shared" si="5"/>
        <v>550</v>
      </c>
    </row>
    <row r="140" spans="1:7" ht="38.25">
      <c r="A140" s="44" t="s">
        <v>91</v>
      </c>
      <c r="B140" s="71">
        <v>4</v>
      </c>
      <c r="C140" s="85">
        <v>10</v>
      </c>
      <c r="D140" s="86">
        <v>4010002400</v>
      </c>
      <c r="E140" s="87">
        <v>200</v>
      </c>
      <c r="F140" s="73">
        <f t="shared" si="5"/>
        <v>550</v>
      </c>
      <c r="G140" s="73">
        <f t="shared" si="5"/>
        <v>550</v>
      </c>
    </row>
    <row r="141" spans="1:7" ht="38.25">
      <c r="A141" s="44" t="s">
        <v>71</v>
      </c>
      <c r="B141" s="71">
        <v>4</v>
      </c>
      <c r="C141" s="85">
        <v>10</v>
      </c>
      <c r="D141" s="86">
        <v>4010002400</v>
      </c>
      <c r="E141" s="87">
        <v>240</v>
      </c>
      <c r="F141" s="73">
        <v>550</v>
      </c>
      <c r="G141" s="73">
        <v>550</v>
      </c>
    </row>
    <row r="142" spans="1:7" ht="25.5">
      <c r="A142" s="80" t="s">
        <v>10</v>
      </c>
      <c r="B142" s="81">
        <v>4</v>
      </c>
      <c r="C142" s="82">
        <v>12</v>
      </c>
      <c r="D142" s="83"/>
      <c r="E142" s="84"/>
      <c r="F142" s="75">
        <f>F144</f>
        <v>383</v>
      </c>
      <c r="G142" s="75">
        <f>G144</f>
        <v>383</v>
      </c>
    </row>
    <row r="143" spans="1:7" ht="25.5">
      <c r="A143" s="44" t="s">
        <v>52</v>
      </c>
      <c r="B143" s="71">
        <v>4</v>
      </c>
      <c r="C143" s="85">
        <v>12</v>
      </c>
      <c r="D143" s="86">
        <v>4000000000</v>
      </c>
      <c r="E143" s="84"/>
      <c r="F143" s="73">
        <f>F144</f>
        <v>383</v>
      </c>
      <c r="G143" s="73">
        <f>G144</f>
        <v>383</v>
      </c>
    </row>
    <row r="144" spans="1:7" ht="25.5">
      <c r="A144" s="44" t="s">
        <v>41</v>
      </c>
      <c r="B144" s="71">
        <v>4</v>
      </c>
      <c r="C144" s="85">
        <v>12</v>
      </c>
      <c r="D144" s="86">
        <v>4030000000</v>
      </c>
      <c r="E144" s="84"/>
      <c r="F144" s="73">
        <f>F145</f>
        <v>383</v>
      </c>
      <c r="G144" s="73">
        <f>G145</f>
        <v>383</v>
      </c>
    </row>
    <row r="145" spans="1:7" ht="12.75">
      <c r="A145" s="44" t="s">
        <v>114</v>
      </c>
      <c r="B145" s="71">
        <v>4</v>
      </c>
      <c r="C145" s="85">
        <v>12</v>
      </c>
      <c r="D145" s="86">
        <v>4030089182</v>
      </c>
      <c r="E145" s="84"/>
      <c r="F145" s="73">
        <f>F147</f>
        <v>383</v>
      </c>
      <c r="G145" s="73">
        <f>G147</f>
        <v>383</v>
      </c>
    </row>
    <row r="146" spans="1:7" ht="38.25">
      <c r="A146" s="42" t="s">
        <v>91</v>
      </c>
      <c r="B146" s="71">
        <v>4</v>
      </c>
      <c r="C146" s="85">
        <v>12</v>
      </c>
      <c r="D146" s="86">
        <v>4030089182</v>
      </c>
      <c r="E146" s="87">
        <v>200</v>
      </c>
      <c r="F146" s="73">
        <f>F147</f>
        <v>383</v>
      </c>
      <c r="G146" s="73">
        <f>G147</f>
        <v>383</v>
      </c>
    </row>
    <row r="147" spans="1:7" ht="38.25">
      <c r="A147" s="42" t="s">
        <v>71</v>
      </c>
      <c r="B147" s="71">
        <v>4</v>
      </c>
      <c r="C147" s="85">
        <v>12</v>
      </c>
      <c r="D147" s="86">
        <v>4030089182</v>
      </c>
      <c r="E147" s="87">
        <v>240</v>
      </c>
      <c r="F147" s="73">
        <v>383</v>
      </c>
      <c r="G147" s="73">
        <v>383</v>
      </c>
    </row>
    <row r="148" spans="1:7" ht="12.75">
      <c r="A148" s="80" t="s">
        <v>42</v>
      </c>
      <c r="B148" s="81">
        <v>5</v>
      </c>
      <c r="C148" s="82"/>
      <c r="D148" s="84"/>
      <c r="E148" s="84"/>
      <c r="F148" s="75">
        <f>F149+F158</f>
        <v>6922.1</v>
      </c>
      <c r="G148" s="75">
        <f>G149+G158</f>
        <v>5158.9</v>
      </c>
    </row>
    <row r="149" spans="1:7" ht="12.75">
      <c r="A149" s="80" t="s">
        <v>22</v>
      </c>
      <c r="B149" s="81">
        <v>5</v>
      </c>
      <c r="C149" s="82">
        <v>1</v>
      </c>
      <c r="D149" s="84"/>
      <c r="E149" s="84"/>
      <c r="F149" s="75">
        <f>F150</f>
        <v>2228.9</v>
      </c>
      <c r="G149" s="75">
        <f>G150</f>
        <v>2228.9</v>
      </c>
    </row>
    <row r="150" spans="1:7" ht="23.25" customHeight="1">
      <c r="A150" s="44" t="s">
        <v>52</v>
      </c>
      <c r="B150" s="71">
        <v>5</v>
      </c>
      <c r="C150" s="85">
        <v>1</v>
      </c>
      <c r="D150" s="87">
        <v>4000000000</v>
      </c>
      <c r="E150" s="87"/>
      <c r="F150" s="73">
        <f>F151</f>
        <v>2228.9</v>
      </c>
      <c r="G150" s="73">
        <f>G151</f>
        <v>2228.9</v>
      </c>
    </row>
    <row r="151" spans="1:7" ht="25.5">
      <c r="A151" s="42" t="s">
        <v>64</v>
      </c>
      <c r="B151" s="71">
        <v>5</v>
      </c>
      <c r="C151" s="85">
        <v>1</v>
      </c>
      <c r="D151" s="87">
        <v>4060000000</v>
      </c>
      <c r="E151" s="87"/>
      <c r="F151" s="73">
        <f>F152+F155</f>
        <v>2228.9</v>
      </c>
      <c r="G151" s="73">
        <f>G152+G155</f>
        <v>2228.9</v>
      </c>
    </row>
    <row r="152" spans="1:7" ht="25.5">
      <c r="A152" s="42" t="s">
        <v>158</v>
      </c>
      <c r="B152" s="71">
        <v>5</v>
      </c>
      <c r="C152" s="85">
        <v>1</v>
      </c>
      <c r="D152" s="87">
        <v>4060089102</v>
      </c>
      <c r="E152" s="87"/>
      <c r="F152" s="73">
        <f>F153</f>
        <v>1296</v>
      </c>
      <c r="G152" s="73">
        <f>G153</f>
        <v>1296</v>
      </c>
    </row>
    <row r="153" spans="1:7" ht="38.25">
      <c r="A153" s="42" t="s">
        <v>91</v>
      </c>
      <c r="B153" s="71">
        <v>5</v>
      </c>
      <c r="C153" s="85">
        <v>1</v>
      </c>
      <c r="D153" s="87">
        <v>4060089102</v>
      </c>
      <c r="E153" s="87">
        <v>200</v>
      </c>
      <c r="F153" s="73">
        <v>1296</v>
      </c>
      <c r="G153" s="73">
        <v>1296</v>
      </c>
    </row>
    <row r="154" spans="1:7" ht="38.25">
      <c r="A154" s="42" t="s">
        <v>71</v>
      </c>
      <c r="B154" s="71">
        <v>5</v>
      </c>
      <c r="C154" s="85">
        <v>1</v>
      </c>
      <c r="D154" s="87">
        <v>4060089102</v>
      </c>
      <c r="E154" s="87">
        <v>240</v>
      </c>
      <c r="F154" s="73">
        <v>1296</v>
      </c>
      <c r="G154" s="73">
        <v>1296</v>
      </c>
    </row>
    <row r="155" spans="1:7" ht="12.75">
      <c r="A155" s="42" t="s">
        <v>60</v>
      </c>
      <c r="B155" s="71">
        <v>5</v>
      </c>
      <c r="C155" s="85">
        <v>1</v>
      </c>
      <c r="D155" s="87">
        <v>4060099990</v>
      </c>
      <c r="E155" s="84"/>
      <c r="F155" s="73">
        <f>F156</f>
        <v>932.9</v>
      </c>
      <c r="G155" s="73">
        <f>G156</f>
        <v>932.9</v>
      </c>
    </row>
    <row r="156" spans="1:7" ht="38.25">
      <c r="A156" s="42" t="s">
        <v>91</v>
      </c>
      <c r="B156" s="71">
        <v>5</v>
      </c>
      <c r="C156" s="85">
        <v>1</v>
      </c>
      <c r="D156" s="87">
        <v>4060099990</v>
      </c>
      <c r="E156" s="87">
        <v>200</v>
      </c>
      <c r="F156" s="73">
        <f>F157</f>
        <v>932.9</v>
      </c>
      <c r="G156" s="73">
        <f>G157</f>
        <v>932.9</v>
      </c>
    </row>
    <row r="157" spans="1:7" ht="38.25">
      <c r="A157" s="42" t="s">
        <v>71</v>
      </c>
      <c r="B157" s="71">
        <v>5</v>
      </c>
      <c r="C157" s="85">
        <v>1</v>
      </c>
      <c r="D157" s="87">
        <v>4060099990</v>
      </c>
      <c r="E157" s="87">
        <v>240</v>
      </c>
      <c r="F157" s="73">
        <v>932.9</v>
      </c>
      <c r="G157" s="73">
        <v>932.9</v>
      </c>
    </row>
    <row r="158" spans="1:7" ht="12.75">
      <c r="A158" s="80" t="s">
        <v>21</v>
      </c>
      <c r="B158" s="81">
        <v>5</v>
      </c>
      <c r="C158" s="82">
        <v>3</v>
      </c>
      <c r="D158" s="84"/>
      <c r="E158" s="84"/>
      <c r="F158" s="75">
        <f>F159</f>
        <v>4693.2</v>
      </c>
      <c r="G158" s="75">
        <f>G159</f>
        <v>2930</v>
      </c>
    </row>
    <row r="159" spans="1:7" ht="12.75">
      <c r="A159" s="42" t="s">
        <v>40</v>
      </c>
      <c r="B159" s="71">
        <v>5</v>
      </c>
      <c r="C159" s="85">
        <v>3</v>
      </c>
      <c r="D159" s="87">
        <v>4000000000</v>
      </c>
      <c r="E159" s="87"/>
      <c r="F159" s="73">
        <f>F160</f>
        <v>4693.2</v>
      </c>
      <c r="G159" s="73">
        <f>G160</f>
        <v>2930</v>
      </c>
    </row>
    <row r="160" spans="1:7" ht="25.5">
      <c r="A160" s="42" t="s">
        <v>69</v>
      </c>
      <c r="B160" s="71">
        <v>5</v>
      </c>
      <c r="C160" s="85">
        <v>3</v>
      </c>
      <c r="D160" s="87">
        <v>4060000000</v>
      </c>
      <c r="E160" s="87"/>
      <c r="F160" s="73">
        <f>F161+F164+F167</f>
        <v>4693.2</v>
      </c>
      <c r="G160" s="73">
        <f>G161+G164+G167</f>
        <v>2930</v>
      </c>
    </row>
    <row r="161" spans="1:7" ht="25.5">
      <c r="A161" s="42" t="s">
        <v>159</v>
      </c>
      <c r="B161" s="71">
        <v>5</v>
      </c>
      <c r="C161" s="85">
        <v>3</v>
      </c>
      <c r="D161" s="87">
        <v>4060089130</v>
      </c>
      <c r="E161" s="87"/>
      <c r="F161" s="73">
        <f>F162</f>
        <v>1185</v>
      </c>
      <c r="G161" s="73">
        <f>G162</f>
        <v>1185</v>
      </c>
    </row>
    <row r="162" spans="1:7" ht="38.25">
      <c r="A162" s="42" t="s">
        <v>91</v>
      </c>
      <c r="B162" s="71">
        <v>5</v>
      </c>
      <c r="C162" s="85">
        <v>3</v>
      </c>
      <c r="D162" s="87">
        <v>4060089130</v>
      </c>
      <c r="E162" s="87">
        <v>200</v>
      </c>
      <c r="F162" s="73">
        <f>F163</f>
        <v>1185</v>
      </c>
      <c r="G162" s="73">
        <f>G163</f>
        <v>1185</v>
      </c>
    </row>
    <row r="163" spans="1:7" ht="38.25">
      <c r="A163" s="42" t="s">
        <v>71</v>
      </c>
      <c r="B163" s="71">
        <v>5</v>
      </c>
      <c r="C163" s="85">
        <v>3</v>
      </c>
      <c r="D163" s="87">
        <v>4060089130</v>
      </c>
      <c r="E163" s="87">
        <v>240</v>
      </c>
      <c r="F163" s="73">
        <v>1185</v>
      </c>
      <c r="G163" s="73">
        <v>1185</v>
      </c>
    </row>
    <row r="164" spans="1:7" ht="25.5">
      <c r="A164" s="42" t="s">
        <v>160</v>
      </c>
      <c r="B164" s="71">
        <v>5</v>
      </c>
      <c r="C164" s="85">
        <v>3</v>
      </c>
      <c r="D164" s="87">
        <v>4060099990</v>
      </c>
      <c r="E164" s="87"/>
      <c r="F164" s="73">
        <f>F165</f>
        <v>63.3</v>
      </c>
      <c r="G164" s="73">
        <f>G165</f>
        <v>63.3</v>
      </c>
    </row>
    <row r="165" spans="1:7" ht="38.25">
      <c r="A165" s="42" t="s">
        <v>91</v>
      </c>
      <c r="B165" s="71">
        <v>5</v>
      </c>
      <c r="C165" s="85">
        <v>3</v>
      </c>
      <c r="D165" s="87">
        <v>4060099990</v>
      </c>
      <c r="E165" s="87">
        <v>200</v>
      </c>
      <c r="F165" s="73">
        <f>F166</f>
        <v>63.3</v>
      </c>
      <c r="G165" s="73">
        <f>G166</f>
        <v>63.3</v>
      </c>
    </row>
    <row r="166" spans="1:7" ht="38.25">
      <c r="A166" s="42" t="s">
        <v>71</v>
      </c>
      <c r="B166" s="71">
        <v>5</v>
      </c>
      <c r="C166" s="85">
        <v>3</v>
      </c>
      <c r="D166" s="87">
        <v>4060099990</v>
      </c>
      <c r="E166" s="87">
        <v>240</v>
      </c>
      <c r="F166" s="73">
        <v>63.3</v>
      </c>
      <c r="G166" s="73">
        <v>63.3</v>
      </c>
    </row>
    <row r="167" spans="1:7" ht="12.75">
      <c r="A167" s="42" t="s">
        <v>60</v>
      </c>
      <c r="B167" s="71">
        <v>5</v>
      </c>
      <c r="C167" s="85">
        <v>3</v>
      </c>
      <c r="D167" s="87">
        <v>4060099990</v>
      </c>
      <c r="E167" s="87"/>
      <c r="F167" s="73">
        <f>F168</f>
        <v>3444.9</v>
      </c>
      <c r="G167" s="73">
        <f>G168</f>
        <v>1681.7</v>
      </c>
    </row>
    <row r="168" spans="1:7" ht="38.25">
      <c r="A168" s="42" t="s">
        <v>91</v>
      </c>
      <c r="B168" s="71">
        <v>5</v>
      </c>
      <c r="C168" s="85">
        <v>3</v>
      </c>
      <c r="D168" s="87">
        <v>4060099990</v>
      </c>
      <c r="E168" s="87">
        <v>200</v>
      </c>
      <c r="F168" s="73">
        <f>F169</f>
        <v>3444.9</v>
      </c>
      <c r="G168" s="73">
        <f>G169</f>
        <v>1681.7</v>
      </c>
    </row>
    <row r="169" spans="1:7" ht="38.25">
      <c r="A169" s="42" t="s">
        <v>71</v>
      </c>
      <c r="B169" s="71">
        <v>5</v>
      </c>
      <c r="C169" s="85">
        <v>3</v>
      </c>
      <c r="D169" s="87">
        <v>4060099990</v>
      </c>
      <c r="E169" s="87">
        <v>240</v>
      </c>
      <c r="F169" s="73">
        <v>3444.9</v>
      </c>
      <c r="G169" s="73">
        <v>1681.7</v>
      </c>
    </row>
    <row r="170" spans="1:7" ht="12.75">
      <c r="A170" s="90" t="s">
        <v>89</v>
      </c>
      <c r="B170" s="81">
        <v>8</v>
      </c>
      <c r="C170" s="85"/>
      <c r="D170" s="87"/>
      <c r="E170" s="87"/>
      <c r="F170" s="75">
        <f>F171+F183</f>
        <v>16026.9</v>
      </c>
      <c r="G170" s="75">
        <f>G171+G183</f>
        <v>15997.8</v>
      </c>
    </row>
    <row r="171" spans="1:7" ht="12.75">
      <c r="A171" s="90" t="s">
        <v>16</v>
      </c>
      <c r="B171" s="128">
        <v>8</v>
      </c>
      <c r="C171" s="129">
        <v>1</v>
      </c>
      <c r="D171" s="130"/>
      <c r="E171" s="84"/>
      <c r="F171" s="75">
        <f>F172</f>
        <v>15296.9</v>
      </c>
      <c r="G171" s="75">
        <f>G172</f>
        <v>15267.8</v>
      </c>
    </row>
    <row r="172" spans="1:7" ht="25.5">
      <c r="A172" s="44" t="s">
        <v>52</v>
      </c>
      <c r="B172" s="91">
        <v>8</v>
      </c>
      <c r="C172" s="92">
        <v>1</v>
      </c>
      <c r="D172" s="40" t="s">
        <v>105</v>
      </c>
      <c r="E172" s="87"/>
      <c r="F172" s="73">
        <f>F173</f>
        <v>15296.9</v>
      </c>
      <c r="G172" s="73">
        <f>G173</f>
        <v>15267.8</v>
      </c>
    </row>
    <row r="173" spans="1:7" ht="25.5">
      <c r="A173" s="42" t="s">
        <v>65</v>
      </c>
      <c r="B173" s="91">
        <v>8</v>
      </c>
      <c r="C173" s="92">
        <v>1</v>
      </c>
      <c r="D173" s="87">
        <v>4070000000</v>
      </c>
      <c r="E173" s="87"/>
      <c r="F173" s="73">
        <f>F174+F176+F180</f>
        <v>15296.9</v>
      </c>
      <c r="G173" s="73">
        <f>G174+G176+G180</f>
        <v>15267.8</v>
      </c>
    </row>
    <row r="174" spans="1:7" ht="38.25">
      <c r="A174" s="46" t="s">
        <v>115</v>
      </c>
      <c r="B174" s="91">
        <v>8</v>
      </c>
      <c r="C174" s="92">
        <v>1</v>
      </c>
      <c r="D174" s="87">
        <v>4070082520</v>
      </c>
      <c r="E174" s="48"/>
      <c r="F174" s="73">
        <v>26.5</v>
      </c>
      <c r="G174" s="73">
        <v>26.5</v>
      </c>
    </row>
    <row r="175" spans="1:7" ht="66" customHeight="1">
      <c r="A175" s="42" t="s">
        <v>99</v>
      </c>
      <c r="B175" s="91">
        <v>8</v>
      </c>
      <c r="C175" s="92">
        <v>1</v>
      </c>
      <c r="D175" s="87">
        <v>4070082520</v>
      </c>
      <c r="E175" s="88">
        <v>611</v>
      </c>
      <c r="F175" s="73">
        <v>26.5</v>
      </c>
      <c r="G175" s="73">
        <v>26.5</v>
      </c>
    </row>
    <row r="176" spans="1:7" ht="38.25">
      <c r="A176" s="42" t="s">
        <v>66</v>
      </c>
      <c r="B176" s="71">
        <v>8</v>
      </c>
      <c r="C176" s="85">
        <v>1</v>
      </c>
      <c r="D176" s="87">
        <v>4070000590</v>
      </c>
      <c r="E176" s="87"/>
      <c r="F176" s="73">
        <f aca="true" t="shared" si="6" ref="F176:G178">F177</f>
        <v>15122.6</v>
      </c>
      <c r="G176" s="73">
        <f t="shared" si="6"/>
        <v>15093.5</v>
      </c>
    </row>
    <row r="177" spans="1:7" ht="38.25">
      <c r="A177" s="42" t="s">
        <v>97</v>
      </c>
      <c r="B177" s="71">
        <v>8</v>
      </c>
      <c r="C177" s="85">
        <v>1</v>
      </c>
      <c r="D177" s="87">
        <v>4070000590</v>
      </c>
      <c r="E177" s="87">
        <v>600</v>
      </c>
      <c r="F177" s="73">
        <f t="shared" si="6"/>
        <v>15122.6</v>
      </c>
      <c r="G177" s="73">
        <f t="shared" si="6"/>
        <v>15093.5</v>
      </c>
    </row>
    <row r="178" spans="1:7" ht="12.75">
      <c r="A178" s="42" t="s">
        <v>98</v>
      </c>
      <c r="B178" s="71">
        <v>8</v>
      </c>
      <c r="C178" s="85">
        <v>1</v>
      </c>
      <c r="D178" s="87">
        <v>4070000590</v>
      </c>
      <c r="E178" s="87">
        <v>610</v>
      </c>
      <c r="F178" s="73">
        <f t="shared" si="6"/>
        <v>15122.6</v>
      </c>
      <c r="G178" s="73">
        <f t="shared" si="6"/>
        <v>15093.5</v>
      </c>
    </row>
    <row r="179" spans="1:7" ht="63" customHeight="1">
      <c r="A179" s="42" t="s">
        <v>99</v>
      </c>
      <c r="B179" s="71">
        <v>8</v>
      </c>
      <c r="C179" s="85">
        <v>1</v>
      </c>
      <c r="D179" s="87">
        <v>4070000590</v>
      </c>
      <c r="E179" s="87">
        <v>611</v>
      </c>
      <c r="F179" s="73">
        <v>15122.6</v>
      </c>
      <c r="G179" s="73">
        <v>15093.5</v>
      </c>
    </row>
    <row r="180" spans="1:7" ht="25.5">
      <c r="A180" s="42" t="s">
        <v>67</v>
      </c>
      <c r="B180" s="71">
        <v>8</v>
      </c>
      <c r="C180" s="85">
        <v>1</v>
      </c>
      <c r="D180" s="87">
        <v>4070020700</v>
      </c>
      <c r="E180" s="87"/>
      <c r="F180" s="73">
        <f>F181</f>
        <v>147.8</v>
      </c>
      <c r="G180" s="73">
        <f>G181</f>
        <v>147.8</v>
      </c>
    </row>
    <row r="181" spans="1:7" ht="38.25">
      <c r="A181" s="42" t="s">
        <v>91</v>
      </c>
      <c r="B181" s="71">
        <v>8</v>
      </c>
      <c r="C181" s="85">
        <v>1</v>
      </c>
      <c r="D181" s="87">
        <v>4070020700</v>
      </c>
      <c r="E181" s="87">
        <v>200</v>
      </c>
      <c r="F181" s="73">
        <f>F182</f>
        <v>147.8</v>
      </c>
      <c r="G181" s="73">
        <f>G182</f>
        <v>147.8</v>
      </c>
    </row>
    <row r="182" spans="1:7" ht="38.25">
      <c r="A182" s="42" t="s">
        <v>71</v>
      </c>
      <c r="B182" s="71">
        <v>8</v>
      </c>
      <c r="C182" s="85">
        <v>1</v>
      </c>
      <c r="D182" s="87">
        <v>4070020700</v>
      </c>
      <c r="E182" s="87">
        <v>240</v>
      </c>
      <c r="F182" s="73">
        <v>147.8</v>
      </c>
      <c r="G182" s="73">
        <v>147.8</v>
      </c>
    </row>
    <row r="183" spans="1:7" ht="25.5">
      <c r="A183" s="80" t="s">
        <v>137</v>
      </c>
      <c r="B183" s="82">
        <v>8</v>
      </c>
      <c r="C183" s="82">
        <v>4</v>
      </c>
      <c r="D183" s="84"/>
      <c r="E183" s="84"/>
      <c r="F183" s="75">
        <f aca="true" t="shared" si="7" ref="F183:G187">F184</f>
        <v>730</v>
      </c>
      <c r="G183" s="75">
        <f t="shared" si="7"/>
        <v>730</v>
      </c>
    </row>
    <row r="184" spans="1:7" ht="25.5">
      <c r="A184" s="42" t="s">
        <v>65</v>
      </c>
      <c r="B184" s="85">
        <v>8</v>
      </c>
      <c r="C184" s="85">
        <v>4</v>
      </c>
      <c r="D184" s="87">
        <v>4070000000</v>
      </c>
      <c r="E184" s="87"/>
      <c r="F184" s="73">
        <f t="shared" si="7"/>
        <v>730</v>
      </c>
      <c r="G184" s="73">
        <f t="shared" si="7"/>
        <v>730</v>
      </c>
    </row>
    <row r="185" spans="1:7" ht="38.25">
      <c r="A185" s="42" t="s">
        <v>153</v>
      </c>
      <c r="B185" s="85">
        <v>8</v>
      </c>
      <c r="C185" s="85">
        <v>4</v>
      </c>
      <c r="D185" s="87">
        <v>4070089031</v>
      </c>
      <c r="E185" s="87"/>
      <c r="F185" s="73">
        <f t="shared" si="7"/>
        <v>730</v>
      </c>
      <c r="G185" s="73">
        <f t="shared" si="7"/>
        <v>730</v>
      </c>
    </row>
    <row r="186" spans="1:7" ht="12.75">
      <c r="A186" s="42" t="s">
        <v>138</v>
      </c>
      <c r="B186" s="85">
        <v>8</v>
      </c>
      <c r="C186" s="85">
        <v>4</v>
      </c>
      <c r="D186" s="87">
        <v>4070089031</v>
      </c>
      <c r="E186" s="87"/>
      <c r="F186" s="73">
        <f t="shared" si="7"/>
        <v>730</v>
      </c>
      <c r="G186" s="73">
        <f t="shared" si="7"/>
        <v>730</v>
      </c>
    </row>
    <row r="187" spans="1:7" ht="38.25">
      <c r="A187" s="42" t="s">
        <v>97</v>
      </c>
      <c r="B187" s="85">
        <v>8</v>
      </c>
      <c r="C187" s="85">
        <v>4</v>
      </c>
      <c r="D187" s="87">
        <v>4070089031</v>
      </c>
      <c r="E187" s="87">
        <v>600</v>
      </c>
      <c r="F187" s="73">
        <f t="shared" si="7"/>
        <v>730</v>
      </c>
      <c r="G187" s="73">
        <f t="shared" si="7"/>
        <v>730</v>
      </c>
    </row>
    <row r="188" spans="1:7" ht="63.75">
      <c r="A188" s="42" t="s">
        <v>139</v>
      </c>
      <c r="B188" s="85">
        <v>8</v>
      </c>
      <c r="C188" s="85">
        <v>4</v>
      </c>
      <c r="D188" s="87">
        <v>4070089031</v>
      </c>
      <c r="E188" s="87">
        <v>630</v>
      </c>
      <c r="F188" s="73">
        <v>730</v>
      </c>
      <c r="G188" s="73">
        <v>730</v>
      </c>
    </row>
    <row r="189" spans="1:7" ht="12.75">
      <c r="A189" s="90" t="s">
        <v>17</v>
      </c>
      <c r="B189" s="81">
        <v>11</v>
      </c>
      <c r="C189" s="82"/>
      <c r="D189" s="93"/>
      <c r="E189" s="87"/>
      <c r="F189" s="75">
        <f>F190</f>
        <v>119.3</v>
      </c>
      <c r="G189" s="75">
        <f>G190</f>
        <v>119.3</v>
      </c>
    </row>
    <row r="190" spans="1:7" ht="12.75">
      <c r="A190" s="90" t="s">
        <v>28</v>
      </c>
      <c r="B190" s="81">
        <v>11</v>
      </c>
      <c r="C190" s="82">
        <v>1</v>
      </c>
      <c r="D190" s="84"/>
      <c r="E190" s="84"/>
      <c r="F190" s="75">
        <f>F191</f>
        <v>119.3</v>
      </c>
      <c r="G190" s="75">
        <f>G191</f>
        <v>119.3</v>
      </c>
    </row>
    <row r="191" spans="1:7" ht="21" customHeight="1">
      <c r="A191" s="42" t="s">
        <v>92</v>
      </c>
      <c r="B191" s="71">
        <v>11</v>
      </c>
      <c r="C191" s="85">
        <v>1</v>
      </c>
      <c r="D191" s="87">
        <v>4100000000</v>
      </c>
      <c r="E191" s="87"/>
      <c r="F191" s="73">
        <f>F193</f>
        <v>119.3</v>
      </c>
      <c r="G191" s="73">
        <f>G193</f>
        <v>119.3</v>
      </c>
    </row>
    <row r="192" spans="1:7" ht="38.25">
      <c r="A192" s="42" t="s">
        <v>93</v>
      </c>
      <c r="B192" s="71">
        <v>11</v>
      </c>
      <c r="C192" s="85">
        <v>1</v>
      </c>
      <c r="D192" s="87">
        <v>4100020800</v>
      </c>
      <c r="E192" s="87"/>
      <c r="F192" s="73">
        <f>F193</f>
        <v>119.3</v>
      </c>
      <c r="G192" s="73">
        <f>G193</f>
        <v>119.3</v>
      </c>
    </row>
    <row r="193" spans="1:7" ht="38.25">
      <c r="A193" s="42" t="s">
        <v>91</v>
      </c>
      <c r="B193" s="71">
        <v>11</v>
      </c>
      <c r="C193" s="85">
        <v>1</v>
      </c>
      <c r="D193" s="87">
        <v>4100020800</v>
      </c>
      <c r="E193" s="87">
        <v>200</v>
      </c>
      <c r="F193" s="73">
        <f>F194</f>
        <v>119.3</v>
      </c>
      <c r="G193" s="73">
        <f>G194</f>
        <v>119.3</v>
      </c>
    </row>
    <row r="194" spans="1:7" ht="38.25">
      <c r="A194" s="42" t="s">
        <v>71</v>
      </c>
      <c r="B194" s="71">
        <v>11</v>
      </c>
      <c r="C194" s="85">
        <v>1</v>
      </c>
      <c r="D194" s="87">
        <v>4100020800</v>
      </c>
      <c r="E194" s="87">
        <v>240</v>
      </c>
      <c r="F194" s="73">
        <v>119.3</v>
      </c>
      <c r="G194" s="73">
        <v>119.3</v>
      </c>
    </row>
    <row r="195" spans="1:7" ht="12.75">
      <c r="A195" s="90" t="s">
        <v>44</v>
      </c>
      <c r="B195" s="74"/>
      <c r="C195" s="74"/>
      <c r="D195" s="74"/>
      <c r="E195" s="74"/>
      <c r="F195" s="77">
        <f>F189+F170+F148+F100+F72+F63+F18</f>
        <v>119992.1</v>
      </c>
      <c r="G195" s="77">
        <f>G189+G170+G148+G100+G72+G63+G18</f>
        <v>84293.6</v>
      </c>
    </row>
  </sheetData>
  <sheetProtection/>
  <mergeCells count="19">
    <mergeCell ref="B15:B16"/>
    <mergeCell ref="A15:A16"/>
    <mergeCell ref="F15:G15"/>
    <mergeCell ref="E15:E16"/>
    <mergeCell ref="D15:D16"/>
    <mergeCell ref="C15:C16"/>
    <mergeCell ref="D7:G7"/>
    <mergeCell ref="D8:G8"/>
    <mergeCell ref="A13:G13"/>
    <mergeCell ref="A9:F9"/>
    <mergeCell ref="A10:F10"/>
    <mergeCell ref="A11:F11"/>
    <mergeCell ref="A12:F12"/>
    <mergeCell ref="E1:G1"/>
    <mergeCell ref="B2:G2"/>
    <mergeCell ref="D3:G3"/>
    <mergeCell ref="D4:G4"/>
    <mergeCell ref="E5:G5"/>
    <mergeCell ref="B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PageLayoutView="0" workbookViewId="0" topLeftCell="A104">
      <selection activeCell="J111" sqref="J111"/>
    </sheetView>
  </sheetViews>
  <sheetFormatPr defaultColWidth="9.00390625" defaultRowHeight="12.75"/>
  <cols>
    <col min="1" max="1" width="30.875" style="0" customWidth="1"/>
    <col min="2" max="2" width="5.75390625" style="0" customWidth="1"/>
    <col min="3" max="3" width="4.75390625" style="0" customWidth="1"/>
    <col min="4" max="4" width="4.375" style="0" customWidth="1"/>
    <col min="5" max="5" width="10.875" style="0" customWidth="1"/>
    <col min="6" max="6" width="5.125" style="0" customWidth="1"/>
    <col min="7" max="7" width="9.00390625" style="0" customWidth="1"/>
    <col min="8" max="8" width="8.375" style="0" customWidth="1"/>
    <col min="9" max="9" width="7.875" style="0" customWidth="1"/>
    <col min="10" max="10" width="9.00390625" style="0" customWidth="1"/>
    <col min="11" max="11" width="8.875" style="0" customWidth="1"/>
    <col min="12" max="12" width="7.875" style="0" customWidth="1"/>
  </cols>
  <sheetData>
    <row r="1" spans="1:12" ht="12.75">
      <c r="A1" s="10"/>
      <c r="B1" s="10"/>
      <c r="C1" s="10"/>
      <c r="D1" s="10"/>
      <c r="E1" s="10"/>
      <c r="F1" s="25"/>
      <c r="G1" s="26"/>
      <c r="H1" s="194" t="s">
        <v>148</v>
      </c>
      <c r="I1" s="194"/>
      <c r="J1" s="161"/>
      <c r="K1" s="161"/>
      <c r="L1" s="161"/>
    </row>
    <row r="2" spans="1:12" ht="12.75">
      <c r="A2" s="9"/>
      <c r="B2" s="9"/>
      <c r="C2" s="195" t="s">
        <v>26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2.75">
      <c r="A3" s="9"/>
      <c r="B3" s="9"/>
      <c r="C3" s="9"/>
      <c r="D3" s="10"/>
      <c r="E3" s="195" t="s">
        <v>37</v>
      </c>
      <c r="F3" s="161"/>
      <c r="G3" s="161"/>
      <c r="H3" s="161"/>
      <c r="I3" s="161"/>
      <c r="J3" s="161"/>
      <c r="K3" s="161"/>
      <c r="L3" s="161"/>
    </row>
    <row r="4" spans="1:12" ht="12.75">
      <c r="A4" s="24"/>
      <c r="B4" s="27"/>
      <c r="C4" s="27"/>
      <c r="D4" s="27"/>
      <c r="E4" s="27"/>
      <c r="F4" s="196" t="s">
        <v>178</v>
      </c>
      <c r="G4" s="161"/>
      <c r="H4" s="161"/>
      <c r="I4" s="161"/>
      <c r="J4" s="161"/>
      <c r="K4" s="161"/>
      <c r="L4" s="161"/>
    </row>
    <row r="5" spans="1:12" ht="12.75">
      <c r="A5" s="10"/>
      <c r="B5" s="10"/>
      <c r="C5" s="10"/>
      <c r="D5" s="10"/>
      <c r="E5" s="10"/>
      <c r="F5" s="25"/>
      <c r="G5" s="26"/>
      <c r="H5" s="194" t="s">
        <v>148</v>
      </c>
      <c r="I5" s="194"/>
      <c r="J5" s="161"/>
      <c r="K5" s="161"/>
      <c r="L5" s="161"/>
    </row>
    <row r="6" spans="1:12" ht="12.75">
      <c r="A6" s="9"/>
      <c r="B6" s="9"/>
      <c r="C6" s="195" t="s">
        <v>26</v>
      </c>
      <c r="D6" s="161"/>
      <c r="E6" s="161"/>
      <c r="F6" s="161"/>
      <c r="G6" s="161"/>
      <c r="H6" s="161"/>
      <c r="I6" s="161"/>
      <c r="J6" s="161"/>
      <c r="K6" s="161"/>
      <c r="L6" s="161"/>
    </row>
    <row r="7" spans="1:12" ht="12.75">
      <c r="A7" s="9"/>
      <c r="B7" s="9"/>
      <c r="C7" s="9"/>
      <c r="D7" s="10"/>
      <c r="E7" s="195" t="s">
        <v>37</v>
      </c>
      <c r="F7" s="161"/>
      <c r="G7" s="161"/>
      <c r="H7" s="161"/>
      <c r="I7" s="161"/>
      <c r="J7" s="161"/>
      <c r="K7" s="161"/>
      <c r="L7" s="161"/>
    </row>
    <row r="8" spans="1:12" ht="12.75">
      <c r="A8" s="24"/>
      <c r="B8" s="27"/>
      <c r="C8" s="27"/>
      <c r="D8" s="27"/>
      <c r="E8" s="27"/>
      <c r="F8" s="196" t="s">
        <v>174</v>
      </c>
      <c r="G8" s="161"/>
      <c r="H8" s="161"/>
      <c r="I8" s="161"/>
      <c r="J8" s="161"/>
      <c r="K8" s="161"/>
      <c r="L8" s="161"/>
    </row>
    <row r="9" spans="1:12" ht="15.75">
      <c r="A9" s="197" t="s">
        <v>58</v>
      </c>
      <c r="B9" s="197"/>
      <c r="C9" s="197"/>
      <c r="D9" s="197"/>
      <c r="E9" s="197"/>
      <c r="F9" s="197"/>
      <c r="G9" s="197"/>
      <c r="H9" s="197"/>
      <c r="I9" s="161"/>
      <c r="J9" s="161"/>
      <c r="K9" s="161"/>
      <c r="L9" s="161"/>
    </row>
    <row r="10" spans="1:12" ht="15.75">
      <c r="A10" s="174" t="s">
        <v>164</v>
      </c>
      <c r="B10" s="174"/>
      <c r="C10" s="174"/>
      <c r="D10" s="174"/>
      <c r="E10" s="174"/>
      <c r="F10" s="174"/>
      <c r="G10" s="174"/>
      <c r="H10" s="174"/>
      <c r="I10" s="198"/>
      <c r="J10" s="198"/>
      <c r="K10" s="198"/>
      <c r="L10" s="198"/>
    </row>
    <row r="11" spans="1:12" ht="154.5" customHeight="1">
      <c r="A11" s="11" t="s">
        <v>0</v>
      </c>
      <c r="B11" s="11" t="s">
        <v>19</v>
      </c>
      <c r="C11" s="11" t="s">
        <v>1</v>
      </c>
      <c r="D11" s="11" t="s">
        <v>2</v>
      </c>
      <c r="E11" s="43" t="s">
        <v>20</v>
      </c>
      <c r="F11" s="11" t="s">
        <v>30</v>
      </c>
      <c r="G11" s="34" t="s">
        <v>165</v>
      </c>
      <c r="H11" s="57" t="s">
        <v>75</v>
      </c>
      <c r="I11" s="57" t="s">
        <v>76</v>
      </c>
      <c r="J11" s="34" t="s">
        <v>166</v>
      </c>
      <c r="K11" s="57" t="s">
        <v>75</v>
      </c>
      <c r="L11" s="57" t="s">
        <v>76</v>
      </c>
    </row>
    <row r="12" spans="1:12" ht="12.75">
      <c r="A12" s="11">
        <v>1</v>
      </c>
      <c r="B12" s="11">
        <v>2</v>
      </c>
      <c r="C12" s="11">
        <v>3</v>
      </c>
      <c r="D12" s="11">
        <v>4</v>
      </c>
      <c r="E12" s="43">
        <v>5</v>
      </c>
      <c r="F12" s="11">
        <v>6</v>
      </c>
      <c r="G12" s="11">
        <v>7</v>
      </c>
      <c r="H12" s="11">
        <v>8</v>
      </c>
      <c r="I12" s="37">
        <v>9</v>
      </c>
      <c r="J12" s="63">
        <v>10</v>
      </c>
      <c r="K12" s="63">
        <v>11</v>
      </c>
      <c r="L12" s="63">
        <v>12</v>
      </c>
    </row>
    <row r="13" spans="1:12" ht="12.75">
      <c r="A13" s="116" t="s">
        <v>4</v>
      </c>
      <c r="B13" s="21"/>
      <c r="C13" s="117">
        <v>1</v>
      </c>
      <c r="D13" s="118"/>
      <c r="E13" s="119"/>
      <c r="F13" s="108"/>
      <c r="G13" s="120">
        <f>G14+G23+G33+G39</f>
        <v>33785.5</v>
      </c>
      <c r="H13" s="75"/>
      <c r="I13" s="38"/>
      <c r="J13" s="120">
        <f>J14+J23+J33+J39</f>
        <v>35548.7</v>
      </c>
      <c r="K13" s="32"/>
      <c r="L13" s="32"/>
    </row>
    <row r="14" spans="1:12" ht="51">
      <c r="A14" s="80" t="s">
        <v>5</v>
      </c>
      <c r="B14" s="21">
        <v>650</v>
      </c>
      <c r="C14" s="81">
        <v>1</v>
      </c>
      <c r="D14" s="82">
        <v>2</v>
      </c>
      <c r="E14" s="83"/>
      <c r="F14" s="84"/>
      <c r="G14" s="75">
        <f>G15</f>
        <v>6856.5</v>
      </c>
      <c r="H14" s="75"/>
      <c r="I14" s="157"/>
      <c r="J14" s="75">
        <f>J15</f>
        <v>6856.5</v>
      </c>
      <c r="K14" s="33"/>
      <c r="L14" s="33"/>
    </row>
    <row r="15" spans="1:12" ht="25.5">
      <c r="A15" s="39" t="s">
        <v>52</v>
      </c>
      <c r="B15" s="19">
        <v>650</v>
      </c>
      <c r="C15" s="71">
        <v>1</v>
      </c>
      <c r="D15" s="85">
        <v>2</v>
      </c>
      <c r="E15" s="86">
        <v>4000000000</v>
      </c>
      <c r="F15" s="87"/>
      <c r="G15" s="73">
        <f>G16</f>
        <v>6856.5</v>
      </c>
      <c r="H15" s="73"/>
      <c r="I15" s="13"/>
      <c r="J15" s="73">
        <f>J16</f>
        <v>6856.5</v>
      </c>
      <c r="K15" s="32"/>
      <c r="L15" s="32"/>
    </row>
    <row r="16" spans="1:12" ht="51">
      <c r="A16" s="44" t="s">
        <v>51</v>
      </c>
      <c r="B16" s="19">
        <v>650</v>
      </c>
      <c r="C16" s="71">
        <v>1</v>
      </c>
      <c r="D16" s="85">
        <v>2</v>
      </c>
      <c r="E16" s="86">
        <v>4010000000</v>
      </c>
      <c r="F16" s="87"/>
      <c r="G16" s="73">
        <f>G17+G20</f>
        <v>6856.5</v>
      </c>
      <c r="H16" s="73"/>
      <c r="I16" s="13"/>
      <c r="J16" s="73">
        <f>J17+J20</f>
        <v>6856.5</v>
      </c>
      <c r="K16" s="32"/>
      <c r="L16" s="32"/>
    </row>
    <row r="17" spans="1:12" ht="18.75" customHeight="1">
      <c r="A17" s="42" t="s">
        <v>61</v>
      </c>
      <c r="B17" s="19">
        <v>650</v>
      </c>
      <c r="C17" s="71">
        <v>1</v>
      </c>
      <c r="D17" s="85">
        <v>2</v>
      </c>
      <c r="E17" s="86">
        <v>4010002030</v>
      </c>
      <c r="F17" s="87"/>
      <c r="G17" s="73">
        <f>G18</f>
        <v>2200</v>
      </c>
      <c r="H17" s="73"/>
      <c r="I17" s="13"/>
      <c r="J17" s="73">
        <f>J18</f>
        <v>2200</v>
      </c>
      <c r="K17" s="32"/>
      <c r="L17" s="32"/>
    </row>
    <row r="18" spans="1:12" ht="93.75" customHeight="1">
      <c r="A18" s="42" t="s">
        <v>31</v>
      </c>
      <c r="B18" s="19">
        <v>650</v>
      </c>
      <c r="C18" s="71">
        <v>1</v>
      </c>
      <c r="D18" s="85">
        <v>2</v>
      </c>
      <c r="E18" s="86">
        <v>4010002030</v>
      </c>
      <c r="F18" s="87">
        <v>100</v>
      </c>
      <c r="G18" s="73">
        <f>G19</f>
        <v>2200</v>
      </c>
      <c r="H18" s="73"/>
      <c r="I18" s="13"/>
      <c r="J18" s="73">
        <f>J19</f>
        <v>2200</v>
      </c>
      <c r="K18" s="32"/>
      <c r="L18" s="32"/>
    </row>
    <row r="19" spans="1:12" ht="38.25">
      <c r="A19" s="42" t="s">
        <v>32</v>
      </c>
      <c r="B19" s="19">
        <v>650</v>
      </c>
      <c r="C19" s="71">
        <v>1</v>
      </c>
      <c r="D19" s="85">
        <v>2</v>
      </c>
      <c r="E19" s="86">
        <v>4010002030</v>
      </c>
      <c r="F19" s="87">
        <v>120</v>
      </c>
      <c r="G19" s="73">
        <v>2200</v>
      </c>
      <c r="H19" s="73"/>
      <c r="I19" s="17"/>
      <c r="J19" s="73">
        <v>2200</v>
      </c>
      <c r="K19" s="32"/>
      <c r="L19" s="32"/>
    </row>
    <row r="20" spans="1:12" ht="25.5">
      <c r="A20" s="44" t="s">
        <v>62</v>
      </c>
      <c r="B20" s="19">
        <v>650</v>
      </c>
      <c r="C20" s="71">
        <v>1</v>
      </c>
      <c r="D20" s="85">
        <v>2</v>
      </c>
      <c r="E20" s="86">
        <v>4010002060</v>
      </c>
      <c r="F20" s="87"/>
      <c r="G20" s="73">
        <f>G21</f>
        <v>4656.5</v>
      </c>
      <c r="H20" s="73"/>
      <c r="I20" s="12"/>
      <c r="J20" s="73">
        <f>J21</f>
        <v>4656.5</v>
      </c>
      <c r="K20" s="32"/>
      <c r="L20" s="32"/>
    </row>
    <row r="21" spans="1:12" ht="93.75" customHeight="1">
      <c r="A21" s="42" t="s">
        <v>31</v>
      </c>
      <c r="B21" s="19">
        <v>650</v>
      </c>
      <c r="C21" s="71">
        <v>1</v>
      </c>
      <c r="D21" s="85">
        <v>2</v>
      </c>
      <c r="E21" s="86">
        <v>4010002060</v>
      </c>
      <c r="F21" s="87">
        <v>100</v>
      </c>
      <c r="G21" s="73">
        <f>G22</f>
        <v>4656.5</v>
      </c>
      <c r="H21" s="73"/>
      <c r="I21" s="14"/>
      <c r="J21" s="73">
        <f>J22</f>
        <v>4656.5</v>
      </c>
      <c r="K21" s="32"/>
      <c r="L21" s="32"/>
    </row>
    <row r="22" spans="1:12" ht="38.25">
      <c r="A22" s="42" t="s">
        <v>32</v>
      </c>
      <c r="B22" s="19">
        <v>650</v>
      </c>
      <c r="C22" s="71">
        <v>1</v>
      </c>
      <c r="D22" s="85">
        <v>2</v>
      </c>
      <c r="E22" s="86">
        <v>4010002060</v>
      </c>
      <c r="F22" s="87">
        <v>120</v>
      </c>
      <c r="G22" s="73">
        <v>4656.5</v>
      </c>
      <c r="H22" s="73"/>
      <c r="I22" s="14"/>
      <c r="J22" s="73">
        <v>4656.5</v>
      </c>
      <c r="K22" s="32"/>
      <c r="L22" s="32"/>
    </row>
    <row r="23" spans="1:12" ht="76.5">
      <c r="A23" s="80" t="s">
        <v>6</v>
      </c>
      <c r="B23" s="21">
        <v>650</v>
      </c>
      <c r="C23" s="81">
        <v>1</v>
      </c>
      <c r="D23" s="82">
        <v>4</v>
      </c>
      <c r="E23" s="84"/>
      <c r="F23" s="84"/>
      <c r="G23" s="75">
        <f>G24</f>
        <v>22615.4</v>
      </c>
      <c r="H23" s="75"/>
      <c r="I23" s="158"/>
      <c r="J23" s="75">
        <f>J24</f>
        <v>22615.4</v>
      </c>
      <c r="K23" s="33"/>
      <c r="L23" s="32"/>
    </row>
    <row r="24" spans="1:12" ht="25.5">
      <c r="A24" s="39" t="s">
        <v>52</v>
      </c>
      <c r="B24" s="19">
        <v>650</v>
      </c>
      <c r="C24" s="71">
        <v>1</v>
      </c>
      <c r="D24" s="85">
        <v>4</v>
      </c>
      <c r="E24" s="87">
        <v>4000000000</v>
      </c>
      <c r="F24" s="87"/>
      <c r="G24" s="73">
        <f>G25</f>
        <v>22615.4</v>
      </c>
      <c r="H24" s="73"/>
      <c r="I24" s="14"/>
      <c r="J24" s="73">
        <f>J25</f>
        <v>22615.4</v>
      </c>
      <c r="K24" s="32"/>
      <c r="L24" s="32"/>
    </row>
    <row r="25" spans="1:12" ht="51">
      <c r="A25" s="44" t="s">
        <v>51</v>
      </c>
      <c r="B25" s="19">
        <v>650</v>
      </c>
      <c r="C25" s="71">
        <v>1</v>
      </c>
      <c r="D25" s="85">
        <v>4</v>
      </c>
      <c r="E25" s="86">
        <v>4010000000</v>
      </c>
      <c r="F25" s="87"/>
      <c r="G25" s="73">
        <f>G26</f>
        <v>22615.4</v>
      </c>
      <c r="H25" s="73"/>
      <c r="I25" s="14"/>
      <c r="J25" s="73">
        <f>J26</f>
        <v>22615.4</v>
      </c>
      <c r="K25" s="32"/>
      <c r="L25" s="32"/>
    </row>
    <row r="26" spans="1:12" ht="25.5">
      <c r="A26" s="42" t="s">
        <v>68</v>
      </c>
      <c r="B26" s="19">
        <v>650</v>
      </c>
      <c r="C26" s="71">
        <v>1</v>
      </c>
      <c r="D26" s="85">
        <v>4</v>
      </c>
      <c r="E26" s="86">
        <v>4010002040</v>
      </c>
      <c r="F26" s="87"/>
      <c r="G26" s="73">
        <f>G27+G29+G31</f>
        <v>22615.4</v>
      </c>
      <c r="H26" s="73"/>
      <c r="I26" s="14"/>
      <c r="J26" s="73">
        <f>J27+J29+J31</f>
        <v>22615.4</v>
      </c>
      <c r="K26" s="32"/>
      <c r="L26" s="32"/>
    </row>
    <row r="27" spans="1:12" ht="92.25" customHeight="1">
      <c r="A27" s="42" t="s">
        <v>31</v>
      </c>
      <c r="B27" s="19">
        <v>650</v>
      </c>
      <c r="C27" s="71">
        <v>1</v>
      </c>
      <c r="D27" s="85">
        <v>4</v>
      </c>
      <c r="E27" s="86">
        <v>4010002040</v>
      </c>
      <c r="F27" s="87">
        <v>100</v>
      </c>
      <c r="G27" s="73">
        <f>G28</f>
        <v>22495.4</v>
      </c>
      <c r="H27" s="73"/>
      <c r="I27" s="14"/>
      <c r="J27" s="73">
        <f>J28</f>
        <v>22495.4</v>
      </c>
      <c r="K27" s="32"/>
      <c r="L27" s="32"/>
    </row>
    <row r="28" spans="1:12" ht="38.25">
      <c r="A28" s="42" t="s">
        <v>32</v>
      </c>
      <c r="B28" s="19">
        <v>650</v>
      </c>
      <c r="C28" s="71">
        <v>1</v>
      </c>
      <c r="D28" s="85">
        <v>4</v>
      </c>
      <c r="E28" s="86">
        <v>4010002040</v>
      </c>
      <c r="F28" s="87">
        <v>120</v>
      </c>
      <c r="G28" s="73">
        <v>22495.4</v>
      </c>
      <c r="H28" s="73"/>
      <c r="I28" s="14"/>
      <c r="J28" s="73">
        <v>22495.4</v>
      </c>
      <c r="K28" s="32"/>
      <c r="L28" s="32"/>
    </row>
    <row r="29" spans="1:12" ht="40.5" customHeight="1">
      <c r="A29" s="42" t="s">
        <v>91</v>
      </c>
      <c r="B29" s="19">
        <v>650</v>
      </c>
      <c r="C29" s="71">
        <v>1</v>
      </c>
      <c r="D29" s="85">
        <v>4</v>
      </c>
      <c r="E29" s="86">
        <v>4010002040</v>
      </c>
      <c r="F29" s="87">
        <v>200</v>
      </c>
      <c r="G29" s="73">
        <f>G30</f>
        <v>120</v>
      </c>
      <c r="H29" s="73"/>
      <c r="I29" s="14"/>
      <c r="J29" s="73">
        <f>J30</f>
        <v>120</v>
      </c>
      <c r="K29" s="32"/>
      <c r="L29" s="32"/>
    </row>
    <row r="30" spans="1:12" ht="42" customHeight="1">
      <c r="A30" s="42" t="s">
        <v>71</v>
      </c>
      <c r="B30" s="19">
        <v>650</v>
      </c>
      <c r="C30" s="71">
        <v>1</v>
      </c>
      <c r="D30" s="85">
        <v>4</v>
      </c>
      <c r="E30" s="86">
        <v>4010002040</v>
      </c>
      <c r="F30" s="87">
        <v>240</v>
      </c>
      <c r="G30" s="73">
        <v>120</v>
      </c>
      <c r="H30" s="73"/>
      <c r="I30" s="14"/>
      <c r="J30" s="73">
        <v>120</v>
      </c>
      <c r="K30" s="32"/>
      <c r="L30" s="32"/>
    </row>
    <row r="31" spans="1:12" ht="12.75">
      <c r="A31" s="42" t="s">
        <v>33</v>
      </c>
      <c r="B31" s="19">
        <v>650</v>
      </c>
      <c r="C31" s="71">
        <v>1</v>
      </c>
      <c r="D31" s="85">
        <v>4</v>
      </c>
      <c r="E31" s="86">
        <v>4010002040</v>
      </c>
      <c r="F31" s="87">
        <v>800</v>
      </c>
      <c r="G31" s="73">
        <f>G32</f>
        <v>0</v>
      </c>
      <c r="H31" s="73"/>
      <c r="I31" s="14"/>
      <c r="J31" s="73">
        <f>J32</f>
        <v>0</v>
      </c>
      <c r="K31" s="32"/>
      <c r="L31" s="32"/>
    </row>
    <row r="32" spans="1:12" ht="25.5">
      <c r="A32" s="42" t="s">
        <v>34</v>
      </c>
      <c r="B32" s="19">
        <v>650</v>
      </c>
      <c r="C32" s="71">
        <v>1</v>
      </c>
      <c r="D32" s="85">
        <v>4</v>
      </c>
      <c r="E32" s="86">
        <v>4010002040</v>
      </c>
      <c r="F32" s="87">
        <v>850</v>
      </c>
      <c r="G32" s="73">
        <v>0</v>
      </c>
      <c r="H32" s="73"/>
      <c r="I32" s="14"/>
      <c r="J32" s="73">
        <v>0</v>
      </c>
      <c r="K32" s="32"/>
      <c r="L32" s="32"/>
    </row>
    <row r="33" spans="1:12" ht="12.75">
      <c r="A33" s="80" t="s">
        <v>7</v>
      </c>
      <c r="B33" s="21">
        <v>650</v>
      </c>
      <c r="C33" s="81">
        <v>1</v>
      </c>
      <c r="D33" s="82">
        <v>11</v>
      </c>
      <c r="E33" s="83"/>
      <c r="F33" s="84"/>
      <c r="G33" s="75">
        <f>G34</f>
        <v>254.8</v>
      </c>
      <c r="H33" s="75"/>
      <c r="I33" s="159"/>
      <c r="J33" s="75">
        <f>J34</f>
        <v>254.8</v>
      </c>
      <c r="K33" s="33"/>
      <c r="L33" s="33"/>
    </row>
    <row r="34" spans="1:12" ht="12.75">
      <c r="A34" s="45" t="s">
        <v>52</v>
      </c>
      <c r="B34" s="19">
        <v>650</v>
      </c>
      <c r="C34" s="71">
        <v>1</v>
      </c>
      <c r="D34" s="85">
        <v>11</v>
      </c>
      <c r="E34" s="86">
        <v>4000000000</v>
      </c>
      <c r="F34" s="84"/>
      <c r="G34" s="73">
        <f>G35</f>
        <v>254.8</v>
      </c>
      <c r="H34" s="73"/>
      <c r="I34" s="14"/>
      <c r="J34" s="73">
        <f>J35</f>
        <v>254.8</v>
      </c>
      <c r="K34" s="32"/>
      <c r="L34" s="32"/>
    </row>
    <row r="35" spans="1:12" ht="53.25" customHeight="1">
      <c r="A35" s="39" t="s">
        <v>120</v>
      </c>
      <c r="B35" s="19">
        <v>650</v>
      </c>
      <c r="C35" s="71">
        <v>1</v>
      </c>
      <c r="D35" s="85">
        <v>11</v>
      </c>
      <c r="E35" s="86">
        <v>4080000000</v>
      </c>
      <c r="F35" s="87"/>
      <c r="G35" s="73">
        <f>G36</f>
        <v>254.8</v>
      </c>
      <c r="H35" s="73"/>
      <c r="I35" s="14"/>
      <c r="J35" s="73">
        <f>J36</f>
        <v>254.8</v>
      </c>
      <c r="K35" s="32"/>
      <c r="L35" s="32"/>
    </row>
    <row r="36" spans="1:12" ht="25.5">
      <c r="A36" s="39" t="s">
        <v>72</v>
      </c>
      <c r="B36" s="19">
        <v>650</v>
      </c>
      <c r="C36" s="71">
        <v>1</v>
      </c>
      <c r="D36" s="85">
        <v>11</v>
      </c>
      <c r="E36" s="86">
        <v>4080020210</v>
      </c>
      <c r="F36" s="87"/>
      <c r="G36" s="73">
        <f>G37</f>
        <v>254.8</v>
      </c>
      <c r="H36" s="73"/>
      <c r="I36" s="14"/>
      <c r="J36" s="73">
        <f>J37</f>
        <v>254.8</v>
      </c>
      <c r="K36" s="32"/>
      <c r="L36" s="32"/>
    </row>
    <row r="37" spans="1:12" ht="12.75">
      <c r="A37" s="42" t="s">
        <v>33</v>
      </c>
      <c r="B37" s="19">
        <v>650</v>
      </c>
      <c r="C37" s="71">
        <v>1</v>
      </c>
      <c r="D37" s="85">
        <v>11</v>
      </c>
      <c r="E37" s="86">
        <v>4080020210</v>
      </c>
      <c r="F37" s="87">
        <v>800</v>
      </c>
      <c r="G37" s="73">
        <f>G38</f>
        <v>254.8</v>
      </c>
      <c r="H37" s="73"/>
      <c r="I37" s="14"/>
      <c r="J37" s="73">
        <f>J38</f>
        <v>254.8</v>
      </c>
      <c r="K37" s="32"/>
      <c r="L37" s="32"/>
    </row>
    <row r="38" spans="1:12" ht="12.75">
      <c r="A38" s="42" t="s">
        <v>35</v>
      </c>
      <c r="B38" s="19">
        <v>650</v>
      </c>
      <c r="C38" s="71">
        <v>1</v>
      </c>
      <c r="D38" s="85">
        <v>11</v>
      </c>
      <c r="E38" s="86">
        <v>4080020210</v>
      </c>
      <c r="F38" s="87">
        <v>870</v>
      </c>
      <c r="G38" s="73">
        <v>254.8</v>
      </c>
      <c r="H38" s="73"/>
      <c r="I38" s="14"/>
      <c r="J38" s="73">
        <v>254.8</v>
      </c>
      <c r="K38" s="32"/>
      <c r="L38" s="32"/>
    </row>
    <row r="39" spans="1:12" ht="25.5">
      <c r="A39" s="80" t="s">
        <v>8</v>
      </c>
      <c r="B39" s="19">
        <v>650</v>
      </c>
      <c r="C39" s="81">
        <v>1</v>
      </c>
      <c r="D39" s="82">
        <v>13</v>
      </c>
      <c r="E39" s="84"/>
      <c r="F39" s="84"/>
      <c r="G39" s="75">
        <f>G40</f>
        <v>4058.8</v>
      </c>
      <c r="H39" s="73"/>
      <c r="I39" s="14"/>
      <c r="J39" s="75">
        <f>J40</f>
        <v>5822</v>
      </c>
      <c r="K39" s="79"/>
      <c r="L39" s="32"/>
    </row>
    <row r="40" spans="1:12" ht="25.5">
      <c r="A40" s="42" t="s">
        <v>52</v>
      </c>
      <c r="B40" s="19">
        <v>650</v>
      </c>
      <c r="C40" s="71">
        <v>1</v>
      </c>
      <c r="D40" s="85">
        <v>13</v>
      </c>
      <c r="E40" s="87">
        <v>4000000000</v>
      </c>
      <c r="F40" s="87"/>
      <c r="G40" s="73">
        <f>G41+G56+G53</f>
        <v>4058.8</v>
      </c>
      <c r="H40" s="73"/>
      <c r="I40" s="14"/>
      <c r="J40" s="73">
        <f>J41+J56+J53</f>
        <v>5822</v>
      </c>
      <c r="K40" s="32"/>
      <c r="L40" s="32"/>
    </row>
    <row r="41" spans="1:12" ht="55.5" customHeight="1">
      <c r="A41" s="44" t="s">
        <v>51</v>
      </c>
      <c r="B41" s="19">
        <v>650</v>
      </c>
      <c r="C41" s="71">
        <v>1</v>
      </c>
      <c r="D41" s="85">
        <v>13</v>
      </c>
      <c r="E41" s="87">
        <v>4010000000</v>
      </c>
      <c r="F41" s="84"/>
      <c r="G41" s="111">
        <f>G42+G50</f>
        <v>2203</v>
      </c>
      <c r="H41" s="111"/>
      <c r="I41" s="14"/>
      <c r="J41" s="111">
        <f>J42+J50</f>
        <v>2203</v>
      </c>
      <c r="K41" s="32"/>
      <c r="L41" s="32"/>
    </row>
    <row r="42" spans="1:12" ht="12.75">
      <c r="A42" s="44" t="s">
        <v>60</v>
      </c>
      <c r="B42" s="19">
        <v>650</v>
      </c>
      <c r="C42" s="71">
        <v>1</v>
      </c>
      <c r="D42" s="85">
        <v>13</v>
      </c>
      <c r="E42" s="87">
        <v>4010099990</v>
      </c>
      <c r="F42" s="84"/>
      <c r="G42" s="111">
        <f>G45+G47+G43</f>
        <v>1963</v>
      </c>
      <c r="H42" s="51"/>
      <c r="I42" s="14"/>
      <c r="J42" s="111">
        <f>J45+J47+J43</f>
        <v>1963</v>
      </c>
      <c r="K42" s="32"/>
      <c r="L42" s="32"/>
    </row>
    <row r="43" spans="1:12" ht="36.75" customHeight="1">
      <c r="A43" s="44" t="s">
        <v>31</v>
      </c>
      <c r="B43" s="19">
        <v>650</v>
      </c>
      <c r="C43" s="71">
        <v>1</v>
      </c>
      <c r="D43" s="85">
        <v>13</v>
      </c>
      <c r="E43" s="87">
        <v>4010099990</v>
      </c>
      <c r="F43" s="87">
        <v>100</v>
      </c>
      <c r="G43" s="51">
        <f>G44</f>
        <v>200</v>
      </c>
      <c r="H43" s="51"/>
      <c r="I43" s="14"/>
      <c r="J43" s="51">
        <f>J44</f>
        <v>200</v>
      </c>
      <c r="K43" s="32"/>
      <c r="L43" s="32"/>
    </row>
    <row r="44" spans="1:12" ht="43.5" customHeight="1">
      <c r="A44" s="44" t="s">
        <v>32</v>
      </c>
      <c r="B44" s="19">
        <v>650</v>
      </c>
      <c r="C44" s="71">
        <v>1</v>
      </c>
      <c r="D44" s="85">
        <v>13</v>
      </c>
      <c r="E44" s="87">
        <v>4010099990</v>
      </c>
      <c r="F44" s="87">
        <v>120</v>
      </c>
      <c r="G44" s="51">
        <v>200</v>
      </c>
      <c r="H44" s="51"/>
      <c r="I44" s="14"/>
      <c r="J44" s="51">
        <v>200</v>
      </c>
      <c r="K44" s="32"/>
      <c r="L44" s="32"/>
    </row>
    <row r="45" spans="1:12" ht="38.25">
      <c r="A45" s="44" t="s">
        <v>91</v>
      </c>
      <c r="B45" s="19">
        <v>650</v>
      </c>
      <c r="C45" s="71">
        <v>1</v>
      </c>
      <c r="D45" s="85">
        <v>13</v>
      </c>
      <c r="E45" s="87">
        <v>4010099990</v>
      </c>
      <c r="F45" s="87">
        <v>200</v>
      </c>
      <c r="G45" s="51">
        <f>G46</f>
        <v>1763</v>
      </c>
      <c r="H45" s="51"/>
      <c r="I45" s="14"/>
      <c r="J45" s="51">
        <f>J46</f>
        <v>1763</v>
      </c>
      <c r="K45" s="32"/>
      <c r="L45" s="32"/>
    </row>
    <row r="46" spans="1:12" ht="39.75" customHeight="1">
      <c r="A46" s="44" t="s">
        <v>71</v>
      </c>
      <c r="B46" s="19">
        <v>650</v>
      </c>
      <c r="C46" s="71">
        <v>1</v>
      </c>
      <c r="D46" s="85">
        <v>13</v>
      </c>
      <c r="E46" s="87">
        <v>4010099990</v>
      </c>
      <c r="F46" s="87">
        <v>240</v>
      </c>
      <c r="G46" s="51">
        <v>1763</v>
      </c>
      <c r="H46" s="51"/>
      <c r="I46" s="14"/>
      <c r="J46" s="51">
        <v>1763</v>
      </c>
      <c r="K46" s="125"/>
      <c r="L46" s="125"/>
    </row>
    <row r="47" spans="1:12" ht="12.75">
      <c r="A47" s="42" t="s">
        <v>33</v>
      </c>
      <c r="B47" s="19">
        <v>650</v>
      </c>
      <c r="C47" s="71">
        <v>1</v>
      </c>
      <c r="D47" s="85">
        <v>13</v>
      </c>
      <c r="E47" s="87">
        <v>4010099990</v>
      </c>
      <c r="F47" s="51">
        <v>800</v>
      </c>
      <c r="G47" s="111">
        <v>0</v>
      </c>
      <c r="H47" s="73"/>
      <c r="I47" s="14"/>
      <c r="J47" s="111">
        <v>0</v>
      </c>
      <c r="K47" s="32"/>
      <c r="L47" s="32"/>
    </row>
    <row r="48" spans="1:12" ht="12.75">
      <c r="A48" s="42" t="s">
        <v>126</v>
      </c>
      <c r="B48" s="19">
        <v>650</v>
      </c>
      <c r="C48" s="71">
        <v>1</v>
      </c>
      <c r="D48" s="85">
        <v>13</v>
      </c>
      <c r="E48" s="87">
        <v>4010099990</v>
      </c>
      <c r="F48" s="51">
        <v>830</v>
      </c>
      <c r="G48" s="124">
        <v>0</v>
      </c>
      <c r="H48" s="73"/>
      <c r="I48" s="14"/>
      <c r="J48" s="124">
        <v>0</v>
      </c>
      <c r="K48" s="32"/>
      <c r="L48" s="32"/>
    </row>
    <row r="49" spans="1:12" ht="34.5" customHeight="1">
      <c r="A49" s="42" t="s">
        <v>34</v>
      </c>
      <c r="B49" s="19">
        <v>650</v>
      </c>
      <c r="C49" s="71">
        <v>1</v>
      </c>
      <c r="D49" s="85">
        <v>13</v>
      </c>
      <c r="E49" s="87">
        <v>4010099990</v>
      </c>
      <c r="F49" s="87">
        <v>850</v>
      </c>
      <c r="G49" s="73">
        <v>0</v>
      </c>
      <c r="H49" s="73"/>
      <c r="I49" s="14"/>
      <c r="J49" s="73">
        <v>0</v>
      </c>
      <c r="K49" s="32"/>
      <c r="L49" s="32"/>
    </row>
    <row r="50" spans="1:12" ht="39" customHeight="1">
      <c r="A50" s="44" t="s">
        <v>104</v>
      </c>
      <c r="B50" s="19">
        <v>650</v>
      </c>
      <c r="C50" s="71">
        <v>1</v>
      </c>
      <c r="D50" s="85">
        <v>13</v>
      </c>
      <c r="E50" s="87">
        <v>4010089181</v>
      </c>
      <c r="F50" s="84"/>
      <c r="G50" s="73">
        <f>G51</f>
        <v>240</v>
      </c>
      <c r="H50" s="73"/>
      <c r="I50" s="14"/>
      <c r="J50" s="73">
        <f>J51</f>
        <v>240</v>
      </c>
      <c r="K50" s="32"/>
      <c r="L50" s="32"/>
    </row>
    <row r="51" spans="1:12" ht="40.5" customHeight="1">
      <c r="A51" s="44" t="s">
        <v>91</v>
      </c>
      <c r="B51" s="19">
        <v>650</v>
      </c>
      <c r="C51" s="71">
        <v>1</v>
      </c>
      <c r="D51" s="85">
        <v>13</v>
      </c>
      <c r="E51" s="87">
        <v>4010089181</v>
      </c>
      <c r="F51" s="87">
        <v>200</v>
      </c>
      <c r="G51" s="73">
        <f>G52</f>
        <v>240</v>
      </c>
      <c r="H51" s="73"/>
      <c r="I51" s="14"/>
      <c r="J51" s="73">
        <f>J52</f>
        <v>240</v>
      </c>
      <c r="K51" s="32"/>
      <c r="L51" s="32"/>
    </row>
    <row r="52" spans="1:12" ht="12.75" customHeight="1">
      <c r="A52" s="44" t="s">
        <v>71</v>
      </c>
      <c r="B52" s="19">
        <v>650</v>
      </c>
      <c r="C52" s="71">
        <v>1</v>
      </c>
      <c r="D52" s="85">
        <v>13</v>
      </c>
      <c r="E52" s="87">
        <v>4010089181</v>
      </c>
      <c r="F52" s="87">
        <v>240</v>
      </c>
      <c r="G52" s="73">
        <v>240</v>
      </c>
      <c r="H52" s="73"/>
      <c r="I52" s="14"/>
      <c r="J52" s="73">
        <v>240</v>
      </c>
      <c r="K52" s="32"/>
      <c r="L52" s="32"/>
    </row>
    <row r="53" spans="1:12" ht="18" customHeight="1">
      <c r="A53" s="44" t="s">
        <v>144</v>
      </c>
      <c r="B53" s="19">
        <v>650</v>
      </c>
      <c r="C53" s="71">
        <v>1</v>
      </c>
      <c r="D53" s="85">
        <v>13</v>
      </c>
      <c r="E53" s="87">
        <v>4080099990</v>
      </c>
      <c r="F53" s="87"/>
      <c r="G53" s="73">
        <f>G54</f>
        <v>1764.5</v>
      </c>
      <c r="H53" s="73"/>
      <c r="I53" s="14"/>
      <c r="J53" s="73">
        <f>J54</f>
        <v>3527.7</v>
      </c>
      <c r="K53" s="79"/>
      <c r="L53" s="79"/>
    </row>
    <row r="54" spans="1:12" ht="24" customHeight="1">
      <c r="A54" s="44" t="s">
        <v>145</v>
      </c>
      <c r="B54" s="19">
        <v>650</v>
      </c>
      <c r="C54" s="71">
        <v>1</v>
      </c>
      <c r="D54" s="85">
        <v>13</v>
      </c>
      <c r="E54" s="87">
        <v>4080099990</v>
      </c>
      <c r="F54" s="87">
        <v>800</v>
      </c>
      <c r="G54" s="73">
        <f>G55</f>
        <v>1764.5</v>
      </c>
      <c r="H54" s="73"/>
      <c r="I54" s="14"/>
      <c r="J54" s="73">
        <f>J55</f>
        <v>3527.7</v>
      </c>
      <c r="K54" s="79"/>
      <c r="L54" s="79"/>
    </row>
    <row r="55" spans="1:12" ht="21.75" customHeight="1">
      <c r="A55" s="44" t="s">
        <v>35</v>
      </c>
      <c r="B55" s="19">
        <v>650</v>
      </c>
      <c r="C55" s="71">
        <v>1</v>
      </c>
      <c r="D55" s="85">
        <v>13</v>
      </c>
      <c r="E55" s="87">
        <v>4080099990</v>
      </c>
      <c r="F55" s="87">
        <v>870</v>
      </c>
      <c r="G55" s="73">
        <v>1764.5</v>
      </c>
      <c r="H55" s="73"/>
      <c r="I55" s="49"/>
      <c r="J55" s="73">
        <v>3527.7</v>
      </c>
      <c r="K55" s="149"/>
      <c r="L55" s="79"/>
    </row>
    <row r="56" spans="1:12" ht="18" customHeight="1">
      <c r="A56" s="42" t="s">
        <v>127</v>
      </c>
      <c r="B56" s="19">
        <v>650</v>
      </c>
      <c r="C56" s="71">
        <v>1</v>
      </c>
      <c r="D56" s="85">
        <v>13</v>
      </c>
      <c r="E56" s="87">
        <v>4110089020</v>
      </c>
      <c r="F56" s="87">
        <v>500</v>
      </c>
      <c r="G56" s="73">
        <f>G57</f>
        <v>91.3</v>
      </c>
      <c r="H56" s="73"/>
      <c r="I56" s="49"/>
      <c r="J56" s="73">
        <f>J57</f>
        <v>91.3</v>
      </c>
      <c r="K56" s="136"/>
      <c r="L56" s="32"/>
    </row>
    <row r="57" spans="1:12" ht="19.5" customHeight="1">
      <c r="A57" s="42" t="s">
        <v>156</v>
      </c>
      <c r="B57" s="19">
        <v>650</v>
      </c>
      <c r="C57" s="71">
        <v>1</v>
      </c>
      <c r="D57" s="85">
        <v>13</v>
      </c>
      <c r="E57" s="87">
        <v>4110089020</v>
      </c>
      <c r="F57" s="87">
        <v>540</v>
      </c>
      <c r="G57" s="73">
        <v>91.3</v>
      </c>
      <c r="H57" s="73"/>
      <c r="I57" s="49"/>
      <c r="J57" s="73">
        <v>91.3</v>
      </c>
      <c r="K57" s="136"/>
      <c r="L57" s="32"/>
    </row>
    <row r="58" spans="1:12" ht="12.75">
      <c r="A58" s="80" t="s">
        <v>24</v>
      </c>
      <c r="B58" s="19">
        <v>650</v>
      </c>
      <c r="C58" s="81">
        <v>2</v>
      </c>
      <c r="D58" s="82"/>
      <c r="E58" s="83"/>
      <c r="F58" s="84"/>
      <c r="G58" s="75">
        <f aca="true" t="shared" si="0" ref="G58:J61">G59</f>
        <v>622.5</v>
      </c>
      <c r="H58" s="75">
        <f t="shared" si="0"/>
        <v>622.5</v>
      </c>
      <c r="I58" s="75">
        <f t="shared" si="0"/>
        <v>622.5</v>
      </c>
      <c r="J58" s="75">
        <f t="shared" si="0"/>
        <v>645.1</v>
      </c>
      <c r="K58" s="75">
        <f aca="true" t="shared" si="1" ref="K58:L61">K59</f>
        <v>645.1</v>
      </c>
      <c r="L58" s="75">
        <f t="shared" si="1"/>
        <v>645.1</v>
      </c>
    </row>
    <row r="59" spans="1:12" ht="25.5">
      <c r="A59" s="42" t="s">
        <v>78</v>
      </c>
      <c r="B59" s="19">
        <v>650</v>
      </c>
      <c r="C59" s="71">
        <v>2</v>
      </c>
      <c r="D59" s="85">
        <v>3</v>
      </c>
      <c r="E59" s="110"/>
      <c r="F59" s="87"/>
      <c r="G59" s="73">
        <f t="shared" si="0"/>
        <v>622.5</v>
      </c>
      <c r="H59" s="73">
        <f t="shared" si="0"/>
        <v>622.5</v>
      </c>
      <c r="I59" s="73">
        <f t="shared" si="0"/>
        <v>622.5</v>
      </c>
      <c r="J59" s="73">
        <f t="shared" si="0"/>
        <v>645.1</v>
      </c>
      <c r="K59" s="73">
        <f t="shared" si="1"/>
        <v>645.1</v>
      </c>
      <c r="L59" s="73">
        <f t="shared" si="1"/>
        <v>645.1</v>
      </c>
    </row>
    <row r="60" spans="1:12" ht="23.25" customHeight="1">
      <c r="A60" s="46" t="s">
        <v>53</v>
      </c>
      <c r="B60" s="19">
        <v>650</v>
      </c>
      <c r="C60" s="71">
        <v>2</v>
      </c>
      <c r="D60" s="85">
        <v>3</v>
      </c>
      <c r="E60" s="86">
        <v>4000000000</v>
      </c>
      <c r="F60" s="87"/>
      <c r="G60" s="73">
        <f t="shared" si="0"/>
        <v>622.5</v>
      </c>
      <c r="H60" s="73">
        <f t="shared" si="0"/>
        <v>622.5</v>
      </c>
      <c r="I60" s="73">
        <f t="shared" si="0"/>
        <v>622.5</v>
      </c>
      <c r="J60" s="73">
        <f t="shared" si="0"/>
        <v>645.1</v>
      </c>
      <c r="K60" s="73">
        <f t="shared" si="1"/>
        <v>645.1</v>
      </c>
      <c r="L60" s="73">
        <f t="shared" si="1"/>
        <v>645.1</v>
      </c>
    </row>
    <row r="61" spans="1:12" ht="51">
      <c r="A61" s="42" t="s">
        <v>51</v>
      </c>
      <c r="B61" s="19">
        <v>650</v>
      </c>
      <c r="C61" s="71">
        <v>2</v>
      </c>
      <c r="D61" s="85">
        <v>3</v>
      </c>
      <c r="E61" s="86">
        <v>4010000000</v>
      </c>
      <c r="F61" s="87"/>
      <c r="G61" s="73">
        <f t="shared" si="0"/>
        <v>622.5</v>
      </c>
      <c r="H61" s="73">
        <f t="shared" si="0"/>
        <v>622.5</v>
      </c>
      <c r="I61" s="73">
        <f t="shared" si="0"/>
        <v>622.5</v>
      </c>
      <c r="J61" s="73">
        <f t="shared" si="0"/>
        <v>645.1</v>
      </c>
      <c r="K61" s="73">
        <f t="shared" si="1"/>
        <v>645.1</v>
      </c>
      <c r="L61" s="73">
        <f t="shared" si="1"/>
        <v>645.1</v>
      </c>
    </row>
    <row r="62" spans="1:12" ht="50.25" customHeight="1">
      <c r="A62" s="50" t="s">
        <v>151</v>
      </c>
      <c r="B62" s="19">
        <v>650</v>
      </c>
      <c r="C62" s="71">
        <v>2</v>
      </c>
      <c r="D62" s="85">
        <v>3</v>
      </c>
      <c r="E62" s="86">
        <v>4010051180</v>
      </c>
      <c r="F62" s="87"/>
      <c r="G62" s="73">
        <f aca="true" t="shared" si="2" ref="G62:L62">G63+G65</f>
        <v>622.5</v>
      </c>
      <c r="H62" s="73">
        <f t="shared" si="2"/>
        <v>622.5</v>
      </c>
      <c r="I62" s="73">
        <f t="shared" si="2"/>
        <v>622.5</v>
      </c>
      <c r="J62" s="73">
        <f t="shared" si="2"/>
        <v>645.1</v>
      </c>
      <c r="K62" s="73">
        <f t="shared" si="2"/>
        <v>645.1</v>
      </c>
      <c r="L62" s="73">
        <f t="shared" si="2"/>
        <v>645.1</v>
      </c>
    </row>
    <row r="63" spans="1:12" ht="90.75" customHeight="1">
      <c r="A63" s="42" t="s">
        <v>31</v>
      </c>
      <c r="B63" s="19">
        <v>650</v>
      </c>
      <c r="C63" s="71">
        <v>2</v>
      </c>
      <c r="D63" s="85">
        <v>3</v>
      </c>
      <c r="E63" s="86">
        <v>4010051180</v>
      </c>
      <c r="F63" s="87">
        <v>100</v>
      </c>
      <c r="G63" s="73">
        <f aca="true" t="shared" si="3" ref="G63:L63">G64</f>
        <v>522.5</v>
      </c>
      <c r="H63" s="73">
        <f t="shared" si="3"/>
        <v>522.5</v>
      </c>
      <c r="I63" s="73">
        <f t="shared" si="3"/>
        <v>522.5</v>
      </c>
      <c r="J63" s="73">
        <f t="shared" si="3"/>
        <v>545.1</v>
      </c>
      <c r="K63" s="73">
        <f t="shared" si="3"/>
        <v>545.1</v>
      </c>
      <c r="L63" s="73">
        <f t="shared" si="3"/>
        <v>545.1</v>
      </c>
    </row>
    <row r="64" spans="1:12" ht="38.25">
      <c r="A64" s="42" t="s">
        <v>32</v>
      </c>
      <c r="B64" s="19">
        <v>650</v>
      </c>
      <c r="C64" s="71">
        <v>2</v>
      </c>
      <c r="D64" s="85">
        <v>3</v>
      </c>
      <c r="E64" s="86">
        <v>4010051180</v>
      </c>
      <c r="F64" s="87">
        <v>120</v>
      </c>
      <c r="G64" s="73">
        <v>522.5</v>
      </c>
      <c r="H64" s="73">
        <v>522.5</v>
      </c>
      <c r="I64" s="73">
        <v>522.5</v>
      </c>
      <c r="J64" s="73">
        <v>545.1</v>
      </c>
      <c r="K64" s="73">
        <v>545.1</v>
      </c>
      <c r="L64" s="73">
        <v>545.1</v>
      </c>
    </row>
    <row r="65" spans="1:12" ht="43.5" customHeight="1">
      <c r="A65" s="42" t="s">
        <v>91</v>
      </c>
      <c r="B65" s="19">
        <v>650</v>
      </c>
      <c r="C65" s="71">
        <v>2</v>
      </c>
      <c r="D65" s="85">
        <v>3</v>
      </c>
      <c r="E65" s="86">
        <v>4010051180</v>
      </c>
      <c r="F65" s="87">
        <v>200</v>
      </c>
      <c r="G65" s="73">
        <f aca="true" t="shared" si="4" ref="G65:L65">G66</f>
        <v>100</v>
      </c>
      <c r="H65" s="73">
        <f t="shared" si="4"/>
        <v>100</v>
      </c>
      <c r="I65" s="73">
        <f t="shared" si="4"/>
        <v>100</v>
      </c>
      <c r="J65" s="73">
        <f t="shared" si="4"/>
        <v>100</v>
      </c>
      <c r="K65" s="73">
        <f t="shared" si="4"/>
        <v>100</v>
      </c>
      <c r="L65" s="73">
        <f t="shared" si="4"/>
        <v>100</v>
      </c>
    </row>
    <row r="66" spans="1:12" ht="38.25" customHeight="1">
      <c r="A66" s="42" t="s">
        <v>71</v>
      </c>
      <c r="B66" s="19">
        <v>650</v>
      </c>
      <c r="C66" s="71">
        <v>2</v>
      </c>
      <c r="D66" s="85">
        <v>3</v>
      </c>
      <c r="E66" s="86">
        <v>4010051180</v>
      </c>
      <c r="F66" s="87">
        <v>240</v>
      </c>
      <c r="G66" s="73">
        <v>100</v>
      </c>
      <c r="H66" s="73">
        <v>100</v>
      </c>
      <c r="I66" s="73">
        <v>100</v>
      </c>
      <c r="J66" s="73">
        <v>100</v>
      </c>
      <c r="K66" s="73">
        <v>100</v>
      </c>
      <c r="L66" s="73">
        <v>100</v>
      </c>
    </row>
    <row r="67" spans="1:12" ht="25.5" customHeight="1">
      <c r="A67" s="80" t="s">
        <v>29</v>
      </c>
      <c r="B67" s="19">
        <v>650</v>
      </c>
      <c r="C67" s="81">
        <v>3</v>
      </c>
      <c r="D67" s="82"/>
      <c r="E67" s="84"/>
      <c r="F67" s="84"/>
      <c r="G67" s="75">
        <f>G68+G86+G79</f>
        <v>823.5</v>
      </c>
      <c r="H67" s="75">
        <f>H68+H86+H79</f>
        <v>373.7</v>
      </c>
      <c r="I67" s="75">
        <f>I68+I86+I79</f>
        <v>271.7</v>
      </c>
      <c r="J67" s="75">
        <f>J68+J86+J79</f>
        <v>823.5</v>
      </c>
      <c r="K67" s="75">
        <f>K68+K86+K79</f>
        <v>373.7</v>
      </c>
      <c r="L67" s="75">
        <f>L68</f>
        <v>271.7</v>
      </c>
    </row>
    <row r="68" spans="1:12" ht="21.75" customHeight="1">
      <c r="A68" s="151" t="s">
        <v>39</v>
      </c>
      <c r="B68" s="21">
        <v>650</v>
      </c>
      <c r="C68" s="152">
        <v>3</v>
      </c>
      <c r="D68" s="153">
        <v>4</v>
      </c>
      <c r="E68" s="154"/>
      <c r="F68" s="155"/>
      <c r="G68" s="156">
        <f aca="true" t="shared" si="5" ref="G68:K69">G69</f>
        <v>348.7</v>
      </c>
      <c r="H68" s="156">
        <f t="shared" si="5"/>
        <v>348.7</v>
      </c>
      <c r="I68" s="156">
        <f t="shared" si="5"/>
        <v>271.7</v>
      </c>
      <c r="J68" s="156">
        <f t="shared" si="5"/>
        <v>348.7</v>
      </c>
      <c r="K68" s="156">
        <f t="shared" si="5"/>
        <v>348.7</v>
      </c>
      <c r="L68" s="156">
        <f>L69</f>
        <v>271.7</v>
      </c>
    </row>
    <row r="69" spans="1:12" ht="24" customHeight="1">
      <c r="A69" s="44" t="s">
        <v>52</v>
      </c>
      <c r="B69" s="19">
        <v>650</v>
      </c>
      <c r="C69" s="71">
        <v>3</v>
      </c>
      <c r="D69" s="85">
        <v>4</v>
      </c>
      <c r="E69" s="59" t="s">
        <v>105</v>
      </c>
      <c r="F69" s="84"/>
      <c r="G69" s="73">
        <f t="shared" si="5"/>
        <v>348.7</v>
      </c>
      <c r="H69" s="73">
        <f t="shared" si="5"/>
        <v>348.7</v>
      </c>
      <c r="I69" s="73">
        <f t="shared" si="5"/>
        <v>271.7</v>
      </c>
      <c r="J69" s="73">
        <f t="shared" si="5"/>
        <v>348.7</v>
      </c>
      <c r="K69" s="73">
        <f t="shared" si="5"/>
        <v>348.7</v>
      </c>
      <c r="L69" s="73">
        <f>L70</f>
        <v>271.7</v>
      </c>
    </row>
    <row r="70" spans="1:12" ht="51" customHeight="1">
      <c r="A70" s="42" t="s">
        <v>51</v>
      </c>
      <c r="B70" s="19">
        <v>650</v>
      </c>
      <c r="C70" s="71">
        <v>3</v>
      </c>
      <c r="D70" s="85">
        <v>4</v>
      </c>
      <c r="E70" s="59" t="s">
        <v>122</v>
      </c>
      <c r="F70" s="84"/>
      <c r="G70" s="73">
        <f aca="true" t="shared" si="6" ref="G70:L70">G71+G77</f>
        <v>348.7</v>
      </c>
      <c r="H70" s="73">
        <f t="shared" si="6"/>
        <v>348.7</v>
      </c>
      <c r="I70" s="73">
        <f t="shared" si="6"/>
        <v>271.7</v>
      </c>
      <c r="J70" s="73">
        <f t="shared" si="6"/>
        <v>348.7</v>
      </c>
      <c r="K70" s="73">
        <f t="shared" si="6"/>
        <v>348.7</v>
      </c>
      <c r="L70" s="73">
        <f t="shared" si="6"/>
        <v>271.7</v>
      </c>
    </row>
    <row r="71" spans="1:12" ht="51">
      <c r="A71" s="67" t="s">
        <v>152</v>
      </c>
      <c r="B71" s="19">
        <v>650</v>
      </c>
      <c r="C71" s="104">
        <v>3</v>
      </c>
      <c r="D71" s="105">
        <v>4</v>
      </c>
      <c r="E71" s="59" t="s">
        <v>123</v>
      </c>
      <c r="F71" s="108"/>
      <c r="G71" s="107">
        <f aca="true" t="shared" si="7" ref="G71:L71">G72+G74</f>
        <v>271.7</v>
      </c>
      <c r="H71" s="107">
        <f t="shared" si="7"/>
        <v>271.7</v>
      </c>
      <c r="I71" s="107">
        <f t="shared" si="7"/>
        <v>271.7</v>
      </c>
      <c r="J71" s="107">
        <f t="shared" si="7"/>
        <v>271.7</v>
      </c>
      <c r="K71" s="107">
        <f t="shared" si="7"/>
        <v>271.7</v>
      </c>
      <c r="L71" s="107">
        <f t="shared" si="7"/>
        <v>271.7</v>
      </c>
    </row>
    <row r="72" spans="1:12" ht="102">
      <c r="A72" s="67" t="s">
        <v>31</v>
      </c>
      <c r="B72" s="19">
        <v>650</v>
      </c>
      <c r="C72" s="71">
        <v>3</v>
      </c>
      <c r="D72" s="85">
        <v>4</v>
      </c>
      <c r="E72" s="59" t="s">
        <v>123</v>
      </c>
      <c r="F72" s="87">
        <v>100</v>
      </c>
      <c r="G72" s="73">
        <f aca="true" t="shared" si="8" ref="G72:L72">G73</f>
        <v>201.7</v>
      </c>
      <c r="H72" s="73">
        <f t="shared" si="8"/>
        <v>201.7</v>
      </c>
      <c r="I72" s="73">
        <f t="shared" si="8"/>
        <v>201.7</v>
      </c>
      <c r="J72" s="73">
        <f t="shared" si="8"/>
        <v>201.7</v>
      </c>
      <c r="K72" s="73">
        <f t="shared" si="8"/>
        <v>201.7</v>
      </c>
      <c r="L72" s="73">
        <f t="shared" si="8"/>
        <v>201.7</v>
      </c>
    </row>
    <row r="73" spans="1:12" ht="41.25" customHeight="1">
      <c r="A73" s="67" t="s">
        <v>32</v>
      </c>
      <c r="B73" s="19">
        <v>650</v>
      </c>
      <c r="C73" s="71">
        <v>3</v>
      </c>
      <c r="D73" s="85">
        <v>4</v>
      </c>
      <c r="E73" s="59" t="s">
        <v>123</v>
      </c>
      <c r="F73" s="87">
        <v>120</v>
      </c>
      <c r="G73" s="73">
        <v>201.7</v>
      </c>
      <c r="H73" s="73">
        <v>201.7</v>
      </c>
      <c r="I73" s="73">
        <v>201.7</v>
      </c>
      <c r="J73" s="73">
        <v>201.7</v>
      </c>
      <c r="K73" s="73">
        <v>201.7</v>
      </c>
      <c r="L73" s="73">
        <v>201.7</v>
      </c>
    </row>
    <row r="74" spans="1:12" ht="35.25" customHeight="1">
      <c r="A74" s="42" t="s">
        <v>91</v>
      </c>
      <c r="B74" s="19">
        <v>650</v>
      </c>
      <c r="C74" s="71">
        <v>3</v>
      </c>
      <c r="D74" s="85">
        <v>4</v>
      </c>
      <c r="E74" s="59" t="s">
        <v>123</v>
      </c>
      <c r="F74" s="87">
        <v>200</v>
      </c>
      <c r="G74" s="73">
        <f aca="true" t="shared" si="9" ref="G74:L74">G75</f>
        <v>70</v>
      </c>
      <c r="H74" s="73">
        <f t="shared" si="9"/>
        <v>70</v>
      </c>
      <c r="I74" s="73">
        <f t="shared" si="9"/>
        <v>70</v>
      </c>
      <c r="J74" s="73">
        <f t="shared" si="9"/>
        <v>70</v>
      </c>
      <c r="K74" s="73">
        <f t="shared" si="9"/>
        <v>70</v>
      </c>
      <c r="L74" s="73">
        <f t="shared" si="9"/>
        <v>70</v>
      </c>
    </row>
    <row r="75" spans="1:12" ht="39" customHeight="1">
      <c r="A75" s="42" t="s">
        <v>71</v>
      </c>
      <c r="B75" s="19">
        <v>650</v>
      </c>
      <c r="C75" s="71">
        <v>3</v>
      </c>
      <c r="D75" s="85">
        <v>4</v>
      </c>
      <c r="E75" s="59" t="s">
        <v>123</v>
      </c>
      <c r="F75" s="87">
        <v>240</v>
      </c>
      <c r="G75" s="73">
        <v>70</v>
      </c>
      <c r="H75" s="73">
        <v>70</v>
      </c>
      <c r="I75" s="73">
        <v>70</v>
      </c>
      <c r="J75" s="73">
        <v>70</v>
      </c>
      <c r="K75" s="73">
        <v>70</v>
      </c>
      <c r="L75" s="73">
        <v>70</v>
      </c>
    </row>
    <row r="76" spans="1:12" ht="83.25" customHeight="1">
      <c r="A76" s="67" t="s">
        <v>154</v>
      </c>
      <c r="B76" s="19">
        <v>650</v>
      </c>
      <c r="C76" s="71">
        <v>3</v>
      </c>
      <c r="D76" s="85">
        <v>4</v>
      </c>
      <c r="E76" s="66" t="s">
        <v>124</v>
      </c>
      <c r="F76" s="87"/>
      <c r="G76" s="73">
        <f aca="true" t="shared" si="10" ref="G76:L77">G77</f>
        <v>77</v>
      </c>
      <c r="H76" s="73">
        <f t="shared" si="10"/>
        <v>77</v>
      </c>
      <c r="I76" s="73">
        <f t="shared" si="10"/>
        <v>0</v>
      </c>
      <c r="J76" s="73">
        <f t="shared" si="10"/>
        <v>77</v>
      </c>
      <c r="K76" s="73">
        <f t="shared" si="10"/>
        <v>77</v>
      </c>
      <c r="L76" s="73">
        <f t="shared" si="10"/>
        <v>0</v>
      </c>
    </row>
    <row r="77" spans="1:12" ht="94.5" customHeight="1">
      <c r="A77" s="67" t="s">
        <v>31</v>
      </c>
      <c r="B77" s="19">
        <v>650</v>
      </c>
      <c r="C77" s="71">
        <v>3</v>
      </c>
      <c r="D77" s="85">
        <v>4</v>
      </c>
      <c r="E77" s="66" t="s">
        <v>124</v>
      </c>
      <c r="F77" s="87">
        <v>100</v>
      </c>
      <c r="G77" s="73">
        <f t="shared" si="10"/>
        <v>77</v>
      </c>
      <c r="H77" s="73">
        <f t="shared" si="10"/>
        <v>77</v>
      </c>
      <c r="I77" s="73">
        <f t="shared" si="10"/>
        <v>0</v>
      </c>
      <c r="J77" s="73">
        <f t="shared" si="10"/>
        <v>77</v>
      </c>
      <c r="K77" s="73">
        <f t="shared" si="10"/>
        <v>77</v>
      </c>
      <c r="L77" s="73">
        <f t="shared" si="10"/>
        <v>0</v>
      </c>
    </row>
    <row r="78" spans="1:12" ht="36.75" customHeight="1">
      <c r="A78" s="67" t="s">
        <v>32</v>
      </c>
      <c r="B78" s="19">
        <v>650</v>
      </c>
      <c r="C78" s="71">
        <v>3</v>
      </c>
      <c r="D78" s="85">
        <v>4</v>
      </c>
      <c r="E78" s="66" t="s">
        <v>124</v>
      </c>
      <c r="F78" s="87">
        <v>120</v>
      </c>
      <c r="G78" s="73">
        <v>77</v>
      </c>
      <c r="H78" s="73">
        <v>77</v>
      </c>
      <c r="I78" s="73">
        <v>0</v>
      </c>
      <c r="J78" s="73">
        <v>77</v>
      </c>
      <c r="K78" s="73">
        <v>77</v>
      </c>
      <c r="L78" s="73">
        <v>0</v>
      </c>
    </row>
    <row r="79" spans="1:12" ht="57.75" customHeight="1">
      <c r="A79" s="148" t="s">
        <v>129</v>
      </c>
      <c r="B79" s="19">
        <v>650</v>
      </c>
      <c r="C79" s="117">
        <v>3</v>
      </c>
      <c r="D79" s="118">
        <v>10</v>
      </c>
      <c r="E79" s="108"/>
      <c r="F79" s="108"/>
      <c r="G79" s="120">
        <f>G83+G80</f>
        <v>449.8</v>
      </c>
      <c r="H79" s="73"/>
      <c r="I79" s="23"/>
      <c r="J79" s="75">
        <f>J80+J83</f>
        <v>449.8</v>
      </c>
      <c r="K79" s="73"/>
      <c r="L79" s="32"/>
    </row>
    <row r="80" spans="1:12" ht="64.5" customHeight="1">
      <c r="A80" s="137" t="s">
        <v>108</v>
      </c>
      <c r="B80" s="19">
        <v>650</v>
      </c>
      <c r="C80" s="138">
        <v>3</v>
      </c>
      <c r="D80" s="139">
        <v>10</v>
      </c>
      <c r="E80" s="141">
        <v>4020089141</v>
      </c>
      <c r="F80" s="142"/>
      <c r="G80" s="143">
        <f>G81</f>
        <v>238.3</v>
      </c>
      <c r="H80" s="73"/>
      <c r="I80" s="23"/>
      <c r="J80" s="107">
        <f>J81</f>
        <v>238.3</v>
      </c>
      <c r="K80" s="73"/>
      <c r="L80" s="32"/>
    </row>
    <row r="81" spans="1:12" ht="37.5" customHeight="1">
      <c r="A81" s="137" t="s">
        <v>91</v>
      </c>
      <c r="B81" s="19">
        <v>650</v>
      </c>
      <c r="C81" s="144">
        <v>3</v>
      </c>
      <c r="D81" s="145">
        <v>10</v>
      </c>
      <c r="E81" s="141">
        <v>4020089141</v>
      </c>
      <c r="F81" s="146">
        <v>200</v>
      </c>
      <c r="G81" s="147">
        <f>G82</f>
        <v>238.3</v>
      </c>
      <c r="H81" s="73"/>
      <c r="I81" s="23"/>
      <c r="J81" s="107">
        <f>J82</f>
        <v>238.3</v>
      </c>
      <c r="K81" s="73"/>
      <c r="L81" s="32"/>
    </row>
    <row r="82" spans="1:12" ht="42.75" customHeight="1">
      <c r="A82" s="137" t="s">
        <v>71</v>
      </c>
      <c r="B82" s="19">
        <v>650</v>
      </c>
      <c r="C82" s="138">
        <v>3</v>
      </c>
      <c r="D82" s="139">
        <v>10</v>
      </c>
      <c r="E82" s="141">
        <v>4020089141</v>
      </c>
      <c r="F82" s="141">
        <v>240</v>
      </c>
      <c r="G82" s="143">
        <v>238.3</v>
      </c>
      <c r="H82" s="73"/>
      <c r="I82" s="23"/>
      <c r="J82" s="107">
        <v>238.3</v>
      </c>
      <c r="K82" s="73"/>
      <c r="L82" s="32"/>
    </row>
    <row r="83" spans="1:12" ht="24.75" customHeight="1">
      <c r="A83" s="46" t="s">
        <v>60</v>
      </c>
      <c r="B83" s="19">
        <v>650</v>
      </c>
      <c r="C83" s="104">
        <v>3</v>
      </c>
      <c r="D83" s="105">
        <v>10</v>
      </c>
      <c r="E83" s="87">
        <v>4020099990</v>
      </c>
      <c r="F83" s="106"/>
      <c r="G83" s="107">
        <f>G84</f>
        <v>211.5</v>
      </c>
      <c r="H83" s="75"/>
      <c r="I83" s="23"/>
      <c r="J83" s="107">
        <f>J84</f>
        <v>211.5</v>
      </c>
      <c r="K83" s="23"/>
      <c r="L83" s="32"/>
    </row>
    <row r="84" spans="1:12" ht="42.75" customHeight="1">
      <c r="A84" s="46" t="s">
        <v>91</v>
      </c>
      <c r="B84" s="19">
        <v>650</v>
      </c>
      <c r="C84" s="104">
        <v>3</v>
      </c>
      <c r="D84" s="105">
        <v>10</v>
      </c>
      <c r="E84" s="87">
        <v>4020099990</v>
      </c>
      <c r="F84" s="106">
        <v>200</v>
      </c>
      <c r="G84" s="107">
        <f>G85</f>
        <v>211.5</v>
      </c>
      <c r="H84" s="73"/>
      <c r="I84" s="22"/>
      <c r="J84" s="107">
        <f>J85</f>
        <v>211.5</v>
      </c>
      <c r="K84" s="22"/>
      <c r="L84" s="22"/>
    </row>
    <row r="85" spans="1:12" ht="42" customHeight="1">
      <c r="A85" s="42" t="s">
        <v>71</v>
      </c>
      <c r="B85" s="19">
        <v>650</v>
      </c>
      <c r="C85" s="104">
        <v>3</v>
      </c>
      <c r="D85" s="105">
        <v>10</v>
      </c>
      <c r="E85" s="87">
        <v>4020099990</v>
      </c>
      <c r="F85" s="106">
        <v>240</v>
      </c>
      <c r="G85" s="107">
        <v>211.5</v>
      </c>
      <c r="H85" s="73"/>
      <c r="I85" s="23"/>
      <c r="J85" s="107">
        <v>211.5</v>
      </c>
      <c r="K85" s="23"/>
      <c r="L85" s="23"/>
    </row>
    <row r="86" spans="1:12" ht="43.5" customHeight="1">
      <c r="A86" s="126" t="s">
        <v>70</v>
      </c>
      <c r="B86" s="19">
        <v>650</v>
      </c>
      <c r="C86" s="81">
        <v>3</v>
      </c>
      <c r="D86" s="82">
        <v>14</v>
      </c>
      <c r="E86" s="84"/>
      <c r="F86" s="84"/>
      <c r="G86" s="75">
        <f>G87</f>
        <v>25</v>
      </c>
      <c r="H86" s="75">
        <f>H87</f>
        <v>25</v>
      </c>
      <c r="I86" s="23"/>
      <c r="J86" s="75">
        <f>J87</f>
        <v>25</v>
      </c>
      <c r="K86" s="75">
        <f>K87</f>
        <v>25</v>
      </c>
      <c r="L86" s="23"/>
    </row>
    <row r="87" spans="1:12" ht="62.25" customHeight="1">
      <c r="A87" s="50" t="s">
        <v>169</v>
      </c>
      <c r="B87" s="19">
        <v>650</v>
      </c>
      <c r="C87" s="114">
        <v>3</v>
      </c>
      <c r="D87" s="114">
        <v>14</v>
      </c>
      <c r="E87" s="112" t="s">
        <v>130</v>
      </c>
      <c r="F87" s="87"/>
      <c r="G87" s="73">
        <f>G88</f>
        <v>25</v>
      </c>
      <c r="H87" s="73">
        <f>H88</f>
        <v>25</v>
      </c>
      <c r="I87" s="23"/>
      <c r="J87" s="73">
        <f>J88</f>
        <v>25</v>
      </c>
      <c r="K87" s="73">
        <f>K88</f>
        <v>25</v>
      </c>
      <c r="L87" s="23"/>
    </row>
    <row r="88" spans="1:12" ht="51">
      <c r="A88" s="50" t="s">
        <v>131</v>
      </c>
      <c r="B88" s="19">
        <v>650</v>
      </c>
      <c r="C88" s="114">
        <v>3</v>
      </c>
      <c r="D88" s="114">
        <v>14</v>
      </c>
      <c r="E88" s="112" t="s">
        <v>132</v>
      </c>
      <c r="F88" s="87"/>
      <c r="G88" s="73">
        <f>G89+G92</f>
        <v>25</v>
      </c>
      <c r="H88" s="73">
        <f>H89+H92</f>
        <v>25</v>
      </c>
      <c r="I88" s="23"/>
      <c r="J88" s="73">
        <f>J89+J92</f>
        <v>25</v>
      </c>
      <c r="K88" s="73">
        <f>K89+K92</f>
        <v>25</v>
      </c>
      <c r="L88" s="23"/>
    </row>
    <row r="89" spans="1:12" ht="36" customHeight="1">
      <c r="A89" s="50" t="s">
        <v>109</v>
      </c>
      <c r="B89" s="19">
        <v>650</v>
      </c>
      <c r="C89" s="114">
        <v>3</v>
      </c>
      <c r="D89" s="114">
        <v>14</v>
      </c>
      <c r="E89" s="112" t="s">
        <v>133</v>
      </c>
      <c r="F89" s="87"/>
      <c r="G89" s="73">
        <f>G90</f>
        <v>25</v>
      </c>
      <c r="H89" s="73">
        <f>H90</f>
        <v>25</v>
      </c>
      <c r="I89" s="23"/>
      <c r="J89" s="73">
        <f>J90</f>
        <v>25</v>
      </c>
      <c r="K89" s="73">
        <f>K90</f>
        <v>25</v>
      </c>
      <c r="L89" s="23"/>
    </row>
    <row r="90" spans="1:12" ht="89.25" customHeight="1">
      <c r="A90" s="50" t="s">
        <v>31</v>
      </c>
      <c r="B90" s="19">
        <v>650</v>
      </c>
      <c r="C90" s="114">
        <v>3</v>
      </c>
      <c r="D90" s="114">
        <v>14</v>
      </c>
      <c r="E90" s="112" t="s">
        <v>133</v>
      </c>
      <c r="F90" s="87">
        <v>100</v>
      </c>
      <c r="G90" s="73">
        <f>G91</f>
        <v>25</v>
      </c>
      <c r="H90" s="73">
        <f>H91</f>
        <v>25</v>
      </c>
      <c r="I90" s="23"/>
      <c r="J90" s="73">
        <f>J91</f>
        <v>25</v>
      </c>
      <c r="K90" s="73">
        <f>K91</f>
        <v>25</v>
      </c>
      <c r="L90" s="23"/>
    </row>
    <row r="91" spans="1:12" ht="38.25" customHeight="1">
      <c r="A91" s="50" t="s">
        <v>32</v>
      </c>
      <c r="B91" s="19">
        <v>650</v>
      </c>
      <c r="C91" s="114">
        <v>3</v>
      </c>
      <c r="D91" s="114">
        <v>14</v>
      </c>
      <c r="E91" s="112" t="s">
        <v>133</v>
      </c>
      <c r="F91" s="87">
        <v>120</v>
      </c>
      <c r="G91" s="73">
        <v>25</v>
      </c>
      <c r="H91" s="73">
        <v>25</v>
      </c>
      <c r="I91" s="23"/>
      <c r="J91" s="73">
        <v>25</v>
      </c>
      <c r="K91" s="73">
        <v>25</v>
      </c>
      <c r="L91" s="23"/>
    </row>
    <row r="92" spans="1:12" ht="25.5" customHeight="1">
      <c r="A92" s="50" t="s">
        <v>109</v>
      </c>
      <c r="B92" s="19">
        <v>650</v>
      </c>
      <c r="C92" s="114">
        <v>3</v>
      </c>
      <c r="D92" s="114">
        <v>14</v>
      </c>
      <c r="E92" s="112" t="s">
        <v>134</v>
      </c>
      <c r="F92" s="87"/>
      <c r="G92" s="73">
        <f>G93</f>
        <v>0</v>
      </c>
      <c r="H92" s="73"/>
      <c r="I92" s="23"/>
      <c r="J92" s="73">
        <f>J93</f>
        <v>0</v>
      </c>
      <c r="K92" s="73"/>
      <c r="L92" s="23"/>
    </row>
    <row r="93" spans="1:12" ht="90.75" customHeight="1">
      <c r="A93" s="50" t="s">
        <v>31</v>
      </c>
      <c r="B93" s="19">
        <v>650</v>
      </c>
      <c r="C93" s="114">
        <v>3</v>
      </c>
      <c r="D93" s="114">
        <v>14</v>
      </c>
      <c r="E93" s="112" t="s">
        <v>134</v>
      </c>
      <c r="F93" s="87">
        <v>100</v>
      </c>
      <c r="G93" s="73">
        <f>G94</f>
        <v>0</v>
      </c>
      <c r="H93" s="73"/>
      <c r="I93" s="12"/>
      <c r="J93" s="73">
        <f>J94</f>
        <v>0</v>
      </c>
      <c r="K93" s="73"/>
      <c r="L93" s="32"/>
    </row>
    <row r="94" spans="1:12" ht="38.25">
      <c r="A94" s="50" t="s">
        <v>32</v>
      </c>
      <c r="B94" s="19">
        <v>650</v>
      </c>
      <c r="C94" s="114">
        <v>3</v>
      </c>
      <c r="D94" s="114">
        <v>14</v>
      </c>
      <c r="E94" s="112" t="s">
        <v>134</v>
      </c>
      <c r="F94" s="87">
        <v>120</v>
      </c>
      <c r="G94" s="73">
        <v>0</v>
      </c>
      <c r="H94" s="73"/>
      <c r="I94" s="12"/>
      <c r="J94" s="73">
        <v>0</v>
      </c>
      <c r="K94" s="60"/>
      <c r="L94" s="79"/>
    </row>
    <row r="95" spans="1:12" ht="21.75" customHeight="1">
      <c r="A95" s="80" t="s">
        <v>23</v>
      </c>
      <c r="B95" s="19">
        <v>650</v>
      </c>
      <c r="C95" s="81">
        <v>4</v>
      </c>
      <c r="D95" s="82"/>
      <c r="E95" s="83"/>
      <c r="F95" s="84"/>
      <c r="G95" s="75">
        <f>G102+G108+G131+G137+G97</f>
        <v>61692.3</v>
      </c>
      <c r="H95" s="73"/>
      <c r="I95" s="12"/>
      <c r="J95" s="75">
        <f>J102+J108+J131+J137+J97</f>
        <v>26000.3</v>
      </c>
      <c r="K95" s="60"/>
      <c r="L95" s="32"/>
    </row>
    <row r="96" spans="1:12" ht="12.75">
      <c r="A96" s="80" t="s">
        <v>103</v>
      </c>
      <c r="B96" s="19">
        <v>650</v>
      </c>
      <c r="C96" s="81">
        <v>4</v>
      </c>
      <c r="D96" s="82">
        <v>1</v>
      </c>
      <c r="E96" s="83"/>
      <c r="F96" s="84"/>
      <c r="G96" s="75">
        <f>G97</f>
        <v>0</v>
      </c>
      <c r="H96" s="73"/>
      <c r="I96" s="12"/>
      <c r="J96" s="75">
        <f>J97</f>
        <v>0</v>
      </c>
      <c r="K96" s="60"/>
      <c r="L96" s="32"/>
    </row>
    <row r="97" spans="1:12" ht="62.25" customHeight="1">
      <c r="A97" s="42" t="s">
        <v>121</v>
      </c>
      <c r="B97" s="19">
        <v>650</v>
      </c>
      <c r="C97" s="71">
        <v>4</v>
      </c>
      <c r="D97" s="85">
        <v>1</v>
      </c>
      <c r="E97" s="86">
        <v>4060000000</v>
      </c>
      <c r="F97" s="87"/>
      <c r="G97" s="73">
        <f>G98</f>
        <v>0</v>
      </c>
      <c r="H97" s="73"/>
      <c r="I97" s="12"/>
      <c r="J97" s="73">
        <f>J98</f>
        <v>0</v>
      </c>
      <c r="K97" s="60"/>
      <c r="L97" s="32"/>
    </row>
    <row r="98" spans="1:12" ht="34.5" customHeight="1">
      <c r="A98" s="42" t="s">
        <v>143</v>
      </c>
      <c r="B98" s="19">
        <v>650</v>
      </c>
      <c r="C98" s="71">
        <v>4</v>
      </c>
      <c r="D98" s="85">
        <v>1</v>
      </c>
      <c r="E98" s="86">
        <v>4060089191</v>
      </c>
      <c r="F98" s="87"/>
      <c r="G98" s="73">
        <f>G99</f>
        <v>0</v>
      </c>
      <c r="H98" s="73"/>
      <c r="I98" s="12"/>
      <c r="J98" s="73">
        <f>J99</f>
        <v>0</v>
      </c>
      <c r="K98" s="60"/>
      <c r="L98" s="32"/>
    </row>
    <row r="99" spans="1:12" ht="15.75" customHeight="1">
      <c r="A99" s="51" t="s">
        <v>33</v>
      </c>
      <c r="B99" s="19">
        <v>650</v>
      </c>
      <c r="C99" s="71">
        <v>4</v>
      </c>
      <c r="D99" s="85">
        <v>1</v>
      </c>
      <c r="E99" s="86">
        <v>4060089191</v>
      </c>
      <c r="F99" s="87">
        <v>800</v>
      </c>
      <c r="G99" s="73">
        <f>G100</f>
        <v>0</v>
      </c>
      <c r="H99" s="73"/>
      <c r="I99" s="12"/>
      <c r="J99" s="73">
        <f>J100</f>
        <v>0</v>
      </c>
      <c r="K99" s="60"/>
      <c r="L99" s="32"/>
    </row>
    <row r="100" spans="1:12" ht="81" customHeight="1">
      <c r="A100" s="72" t="s">
        <v>100</v>
      </c>
      <c r="B100" s="19">
        <v>650</v>
      </c>
      <c r="C100" s="71">
        <v>4</v>
      </c>
      <c r="D100" s="85">
        <v>1</v>
      </c>
      <c r="E100" s="86">
        <v>4060089191</v>
      </c>
      <c r="F100" s="87">
        <v>810</v>
      </c>
      <c r="G100" s="73">
        <f>G101</f>
        <v>0</v>
      </c>
      <c r="H100" s="73"/>
      <c r="I100" s="12"/>
      <c r="J100" s="73">
        <f>J101</f>
        <v>0</v>
      </c>
      <c r="K100" s="32"/>
      <c r="L100" s="32"/>
    </row>
    <row r="101" spans="1:12" ht="75" customHeight="1">
      <c r="A101" s="50" t="s">
        <v>101</v>
      </c>
      <c r="B101" s="19">
        <v>650</v>
      </c>
      <c r="C101" s="71">
        <v>4</v>
      </c>
      <c r="D101" s="85">
        <v>1</v>
      </c>
      <c r="E101" s="86">
        <v>4060089191</v>
      </c>
      <c r="F101" s="87">
        <v>811</v>
      </c>
      <c r="G101" s="73">
        <v>0</v>
      </c>
      <c r="H101" s="73"/>
      <c r="I101" s="12"/>
      <c r="J101" s="73">
        <v>0</v>
      </c>
      <c r="K101" s="32"/>
      <c r="L101" s="32"/>
    </row>
    <row r="102" spans="1:12" ht="15.75" customHeight="1">
      <c r="A102" s="80" t="s">
        <v>38</v>
      </c>
      <c r="B102" s="19">
        <v>650</v>
      </c>
      <c r="C102" s="81">
        <v>4</v>
      </c>
      <c r="D102" s="82">
        <v>8</v>
      </c>
      <c r="E102" s="83"/>
      <c r="F102" s="84"/>
      <c r="G102" s="75">
        <f>G103</f>
        <v>7973.5</v>
      </c>
      <c r="H102" s="73"/>
      <c r="I102" s="12"/>
      <c r="J102" s="75">
        <f>J103</f>
        <v>7973.5</v>
      </c>
      <c r="K102" s="79"/>
      <c r="L102" s="32"/>
    </row>
    <row r="103" spans="1:12" ht="32.25" customHeight="1">
      <c r="A103" s="46" t="s">
        <v>53</v>
      </c>
      <c r="B103" s="19">
        <v>650</v>
      </c>
      <c r="C103" s="40" t="s">
        <v>54</v>
      </c>
      <c r="D103" s="40" t="s">
        <v>55</v>
      </c>
      <c r="E103" s="86">
        <v>4000000000</v>
      </c>
      <c r="F103" s="88"/>
      <c r="G103" s="73">
        <f>G104</f>
        <v>7973.5</v>
      </c>
      <c r="H103" s="73"/>
      <c r="I103" s="12"/>
      <c r="J103" s="73">
        <f>J104</f>
        <v>7973.5</v>
      </c>
      <c r="K103" s="32"/>
      <c r="L103" s="32"/>
    </row>
    <row r="104" spans="1:12" ht="27" customHeight="1">
      <c r="A104" s="42" t="s">
        <v>41</v>
      </c>
      <c r="B104" s="19">
        <v>650</v>
      </c>
      <c r="C104" s="40" t="s">
        <v>54</v>
      </c>
      <c r="D104" s="40" t="s">
        <v>55</v>
      </c>
      <c r="E104" s="86">
        <v>4030000000</v>
      </c>
      <c r="F104" s="41"/>
      <c r="G104" s="73">
        <f>G105</f>
        <v>7973.5</v>
      </c>
      <c r="H104" s="73"/>
      <c r="I104" s="12"/>
      <c r="J104" s="73">
        <f>J105</f>
        <v>7973.5</v>
      </c>
      <c r="K104" s="32"/>
      <c r="L104" s="32"/>
    </row>
    <row r="105" spans="1:12" ht="41.25" customHeight="1">
      <c r="A105" s="42" t="s">
        <v>77</v>
      </c>
      <c r="B105" s="19">
        <v>650</v>
      </c>
      <c r="C105" s="40" t="s">
        <v>54</v>
      </c>
      <c r="D105" s="40" t="s">
        <v>55</v>
      </c>
      <c r="E105" s="86">
        <v>4030099990</v>
      </c>
      <c r="F105" s="40"/>
      <c r="G105" s="73">
        <f>G106</f>
        <v>7973.5</v>
      </c>
      <c r="H105" s="73"/>
      <c r="I105" s="12"/>
      <c r="J105" s="73">
        <f>J106</f>
        <v>7973.5</v>
      </c>
      <c r="K105" s="32"/>
      <c r="L105" s="32"/>
    </row>
    <row r="106" spans="1:12" ht="36.75" customHeight="1">
      <c r="A106" s="42" t="s">
        <v>91</v>
      </c>
      <c r="B106" s="19">
        <v>650</v>
      </c>
      <c r="C106" s="40" t="s">
        <v>54</v>
      </c>
      <c r="D106" s="40" t="s">
        <v>55</v>
      </c>
      <c r="E106" s="86">
        <v>4030099990</v>
      </c>
      <c r="F106" s="41">
        <v>200</v>
      </c>
      <c r="G106" s="73">
        <f>G107</f>
        <v>7973.5</v>
      </c>
      <c r="H106" s="73"/>
      <c r="I106" s="12"/>
      <c r="J106" s="73">
        <f>J107</f>
        <v>7973.5</v>
      </c>
      <c r="K106" s="32"/>
      <c r="L106" s="32"/>
    </row>
    <row r="107" spans="1:12" ht="36.75" customHeight="1">
      <c r="A107" s="42" t="s">
        <v>71</v>
      </c>
      <c r="B107" s="19">
        <v>650</v>
      </c>
      <c r="C107" s="40" t="s">
        <v>54</v>
      </c>
      <c r="D107" s="40" t="s">
        <v>55</v>
      </c>
      <c r="E107" s="86">
        <v>4030099990</v>
      </c>
      <c r="F107" s="41">
        <v>240</v>
      </c>
      <c r="G107" s="73">
        <v>7973.5</v>
      </c>
      <c r="H107" s="73"/>
      <c r="I107" s="12"/>
      <c r="J107" s="73">
        <v>7973.5</v>
      </c>
      <c r="K107" s="32"/>
      <c r="L107" s="32"/>
    </row>
    <row r="108" spans="1:12" ht="32.25" customHeight="1">
      <c r="A108" s="80" t="s">
        <v>49</v>
      </c>
      <c r="B108" s="19">
        <v>650</v>
      </c>
      <c r="C108" s="81">
        <v>4</v>
      </c>
      <c r="D108" s="82">
        <v>9</v>
      </c>
      <c r="E108" s="83"/>
      <c r="F108" s="84"/>
      <c r="G108" s="75">
        <f>G109</f>
        <v>52785.8</v>
      </c>
      <c r="H108" s="73"/>
      <c r="I108" s="12"/>
      <c r="J108" s="75">
        <f>J109</f>
        <v>17093.8</v>
      </c>
      <c r="K108" s="32"/>
      <c r="L108" s="32"/>
    </row>
    <row r="109" spans="1:12" ht="93.75" customHeight="1">
      <c r="A109" s="42" t="s">
        <v>80</v>
      </c>
      <c r="B109" s="19">
        <v>650</v>
      </c>
      <c r="C109" s="71">
        <v>4</v>
      </c>
      <c r="D109" s="85">
        <v>9</v>
      </c>
      <c r="E109" s="89" t="s">
        <v>81</v>
      </c>
      <c r="F109" s="87"/>
      <c r="G109" s="73">
        <f>G123+G110</f>
        <v>52785.8</v>
      </c>
      <c r="H109" s="73"/>
      <c r="I109" s="12"/>
      <c r="J109" s="73">
        <f>J123+J110</f>
        <v>17093.8</v>
      </c>
      <c r="K109" s="32"/>
      <c r="L109" s="32"/>
    </row>
    <row r="110" spans="1:12" ht="127.5">
      <c r="A110" s="42" t="s">
        <v>149</v>
      </c>
      <c r="B110" s="19">
        <v>650</v>
      </c>
      <c r="C110" s="71">
        <v>4</v>
      </c>
      <c r="D110" s="85">
        <v>9</v>
      </c>
      <c r="E110" s="89" t="s">
        <v>136</v>
      </c>
      <c r="F110" s="87"/>
      <c r="G110" s="73">
        <f>G117+G120+G114+G111</f>
        <v>45718.4</v>
      </c>
      <c r="H110" s="73"/>
      <c r="I110" s="12"/>
      <c r="J110" s="73">
        <f>J117+J120+J111</f>
        <v>10023</v>
      </c>
      <c r="K110" s="32"/>
      <c r="L110" s="32"/>
    </row>
    <row r="111" spans="1:12" ht="63.75">
      <c r="A111" s="42" t="s">
        <v>182</v>
      </c>
      <c r="B111" s="19">
        <v>650</v>
      </c>
      <c r="C111" s="71">
        <v>4</v>
      </c>
      <c r="D111" s="85">
        <v>9</v>
      </c>
      <c r="E111" s="89" t="s">
        <v>184</v>
      </c>
      <c r="F111" s="87"/>
      <c r="G111" s="73">
        <v>21417.7</v>
      </c>
      <c r="H111" s="73"/>
      <c r="I111" s="12"/>
      <c r="J111" s="73">
        <f>J112</f>
        <v>7140</v>
      </c>
      <c r="K111" s="32"/>
      <c r="L111" s="32"/>
    </row>
    <row r="112" spans="1:12" ht="38.25">
      <c r="A112" s="42" t="s">
        <v>91</v>
      </c>
      <c r="B112" s="19">
        <v>650</v>
      </c>
      <c r="C112" s="71">
        <v>4</v>
      </c>
      <c r="D112" s="85">
        <v>9</v>
      </c>
      <c r="E112" s="89" t="s">
        <v>184</v>
      </c>
      <c r="F112" s="87">
        <v>200</v>
      </c>
      <c r="G112" s="73">
        <v>21417.7</v>
      </c>
      <c r="H112" s="73"/>
      <c r="I112" s="12"/>
      <c r="J112" s="73">
        <f>J113</f>
        <v>7140</v>
      </c>
      <c r="K112" s="32"/>
      <c r="L112" s="32"/>
    </row>
    <row r="113" spans="1:12" ht="51">
      <c r="A113" s="42" t="s">
        <v>71</v>
      </c>
      <c r="B113" s="19">
        <v>650</v>
      </c>
      <c r="C113" s="71">
        <v>4</v>
      </c>
      <c r="D113" s="85">
        <v>9</v>
      </c>
      <c r="E113" s="89" t="s">
        <v>184</v>
      </c>
      <c r="F113" s="87">
        <v>240</v>
      </c>
      <c r="G113" s="73">
        <v>21417.7</v>
      </c>
      <c r="H113" s="73"/>
      <c r="I113" s="12"/>
      <c r="J113" s="73">
        <v>7140</v>
      </c>
      <c r="K113" s="32"/>
      <c r="L113" s="32"/>
    </row>
    <row r="114" spans="1:12" ht="63.75">
      <c r="A114" s="42" t="s">
        <v>182</v>
      </c>
      <c r="B114" s="19">
        <v>650</v>
      </c>
      <c r="C114" s="71">
        <v>4</v>
      </c>
      <c r="D114" s="85">
        <v>9</v>
      </c>
      <c r="E114" s="89" t="s">
        <v>181</v>
      </c>
      <c r="F114" s="87"/>
      <c r="G114" s="73">
        <f>G115</f>
        <v>21417.7</v>
      </c>
      <c r="H114" s="73"/>
      <c r="I114" s="12"/>
      <c r="J114" s="73">
        <v>0</v>
      </c>
      <c r="K114" s="32"/>
      <c r="L114" s="32"/>
    </row>
    <row r="115" spans="1:12" ht="38.25">
      <c r="A115" s="42" t="s">
        <v>91</v>
      </c>
      <c r="B115" s="19">
        <v>650</v>
      </c>
      <c r="C115" s="71">
        <v>4</v>
      </c>
      <c r="D115" s="85">
        <v>9</v>
      </c>
      <c r="E115" s="89" t="s">
        <v>181</v>
      </c>
      <c r="F115" s="87">
        <v>200</v>
      </c>
      <c r="G115" s="73">
        <f>G116</f>
        <v>21417.7</v>
      </c>
      <c r="H115" s="73"/>
      <c r="I115" s="12">
        <v>200</v>
      </c>
      <c r="J115" s="73">
        <v>0</v>
      </c>
      <c r="K115" s="32"/>
      <c r="L115" s="32"/>
    </row>
    <row r="116" spans="1:12" ht="51">
      <c r="A116" s="42" t="s">
        <v>71</v>
      </c>
      <c r="B116" s="19">
        <v>650</v>
      </c>
      <c r="C116" s="71">
        <v>4</v>
      </c>
      <c r="D116" s="85">
        <v>9</v>
      </c>
      <c r="E116" s="89" t="s">
        <v>181</v>
      </c>
      <c r="F116" s="87">
        <v>240</v>
      </c>
      <c r="G116" s="73">
        <v>21417.7</v>
      </c>
      <c r="H116" s="73"/>
      <c r="I116" s="12">
        <v>240</v>
      </c>
      <c r="J116" s="73">
        <v>0</v>
      </c>
      <c r="K116" s="32"/>
      <c r="L116" s="32"/>
    </row>
    <row r="117" spans="1:12" ht="21.75" customHeight="1">
      <c r="A117" s="42" t="s">
        <v>82</v>
      </c>
      <c r="B117" s="19">
        <v>650</v>
      </c>
      <c r="C117" s="71">
        <v>4</v>
      </c>
      <c r="D117" s="85">
        <v>9</v>
      </c>
      <c r="E117" s="89" t="s">
        <v>135</v>
      </c>
      <c r="F117" s="87"/>
      <c r="G117" s="73">
        <f>G118</f>
        <v>1400</v>
      </c>
      <c r="H117" s="73"/>
      <c r="I117" s="12"/>
      <c r="J117" s="73">
        <f>J118</f>
        <v>1400</v>
      </c>
      <c r="K117" s="32"/>
      <c r="L117" s="32"/>
    </row>
    <row r="118" spans="1:12" ht="38.25">
      <c r="A118" s="42" t="s">
        <v>91</v>
      </c>
      <c r="B118" s="19">
        <v>650</v>
      </c>
      <c r="C118" s="71">
        <v>4</v>
      </c>
      <c r="D118" s="85">
        <v>9</v>
      </c>
      <c r="E118" s="89" t="s">
        <v>135</v>
      </c>
      <c r="F118" s="87">
        <v>200</v>
      </c>
      <c r="G118" s="73">
        <f>G119</f>
        <v>1400</v>
      </c>
      <c r="H118" s="73"/>
      <c r="I118" s="12"/>
      <c r="J118" s="73">
        <f>J119</f>
        <v>1400</v>
      </c>
      <c r="K118" s="32"/>
      <c r="L118" s="32"/>
    </row>
    <row r="119" spans="1:12" ht="36.75" customHeight="1">
      <c r="A119" s="42" t="s">
        <v>71</v>
      </c>
      <c r="B119" s="19">
        <v>650</v>
      </c>
      <c r="C119" s="71">
        <v>4</v>
      </c>
      <c r="D119" s="85">
        <v>9</v>
      </c>
      <c r="E119" s="89" t="s">
        <v>135</v>
      </c>
      <c r="F119" s="87">
        <v>240</v>
      </c>
      <c r="G119" s="73">
        <v>1400</v>
      </c>
      <c r="H119" s="73"/>
      <c r="I119" s="12"/>
      <c r="J119" s="73">
        <v>1400</v>
      </c>
      <c r="K119" s="32"/>
      <c r="L119" s="32"/>
    </row>
    <row r="120" spans="1:12" ht="36.75" customHeight="1">
      <c r="A120" s="42" t="s">
        <v>111</v>
      </c>
      <c r="B120" s="19">
        <v>650</v>
      </c>
      <c r="C120" s="71">
        <v>4</v>
      </c>
      <c r="D120" s="85">
        <v>9</v>
      </c>
      <c r="E120" s="89" t="s">
        <v>142</v>
      </c>
      <c r="F120" s="87"/>
      <c r="G120" s="73">
        <f>G121</f>
        <v>1483</v>
      </c>
      <c r="H120" s="73"/>
      <c r="I120" s="12"/>
      <c r="J120" s="73">
        <f>J121</f>
        <v>1483</v>
      </c>
      <c r="K120" s="32"/>
      <c r="L120" s="32"/>
    </row>
    <row r="121" spans="1:12" ht="34.5" customHeight="1">
      <c r="A121" s="42" t="s">
        <v>91</v>
      </c>
      <c r="B121" s="19">
        <v>650</v>
      </c>
      <c r="C121" s="71">
        <v>4</v>
      </c>
      <c r="D121" s="85">
        <v>9</v>
      </c>
      <c r="E121" s="89" t="s">
        <v>142</v>
      </c>
      <c r="F121" s="87">
        <v>200</v>
      </c>
      <c r="G121" s="73">
        <f>G122</f>
        <v>1483</v>
      </c>
      <c r="H121" s="73"/>
      <c r="I121" s="12"/>
      <c r="J121" s="73">
        <f>J122</f>
        <v>1483</v>
      </c>
      <c r="K121" s="32"/>
      <c r="L121" s="32"/>
    </row>
    <row r="122" spans="1:12" ht="39.75" customHeight="1">
      <c r="A122" s="42" t="s">
        <v>71</v>
      </c>
      <c r="B122" s="19">
        <v>650</v>
      </c>
      <c r="C122" s="71">
        <v>4</v>
      </c>
      <c r="D122" s="85">
        <v>9</v>
      </c>
      <c r="E122" s="89" t="s">
        <v>142</v>
      </c>
      <c r="F122" s="87">
        <v>240</v>
      </c>
      <c r="G122" s="73">
        <v>1483</v>
      </c>
      <c r="H122" s="73"/>
      <c r="I122" s="12"/>
      <c r="J122" s="73">
        <v>1483</v>
      </c>
      <c r="K122" s="32"/>
      <c r="L122" s="32"/>
    </row>
    <row r="123" spans="1:12" ht="37.5" customHeight="1">
      <c r="A123" s="42" t="s">
        <v>83</v>
      </c>
      <c r="B123" s="19">
        <v>650</v>
      </c>
      <c r="C123" s="71">
        <v>4</v>
      </c>
      <c r="D123" s="85">
        <v>9</v>
      </c>
      <c r="E123" s="89" t="s">
        <v>84</v>
      </c>
      <c r="F123" s="87"/>
      <c r="G123" s="73">
        <f>G124</f>
        <v>7067.4</v>
      </c>
      <c r="H123" s="73"/>
      <c r="I123" s="18"/>
      <c r="J123" s="73">
        <f>J124</f>
        <v>7070.8</v>
      </c>
      <c r="K123" s="32"/>
      <c r="L123" s="32"/>
    </row>
    <row r="124" spans="1:12" ht="39.75" customHeight="1">
      <c r="A124" s="42" t="s">
        <v>85</v>
      </c>
      <c r="B124" s="19">
        <v>650</v>
      </c>
      <c r="C124" s="71">
        <v>4</v>
      </c>
      <c r="D124" s="85">
        <v>9</v>
      </c>
      <c r="E124" s="89" t="s">
        <v>86</v>
      </c>
      <c r="F124" s="87"/>
      <c r="G124" s="73">
        <v>7067.4</v>
      </c>
      <c r="H124" s="75"/>
      <c r="I124" s="12"/>
      <c r="J124" s="73">
        <v>7070.8</v>
      </c>
      <c r="K124" s="32"/>
      <c r="L124" s="32"/>
    </row>
    <row r="125" spans="1:12" ht="30" customHeight="1">
      <c r="A125" s="42" t="s">
        <v>112</v>
      </c>
      <c r="B125" s="19">
        <v>650</v>
      </c>
      <c r="C125" s="71">
        <v>4</v>
      </c>
      <c r="D125" s="85">
        <v>9</v>
      </c>
      <c r="E125" s="89" t="s">
        <v>113</v>
      </c>
      <c r="F125" s="87"/>
      <c r="G125" s="73">
        <f>G126</f>
        <v>0</v>
      </c>
      <c r="H125" s="73"/>
      <c r="I125" s="12"/>
      <c r="J125" s="73">
        <f>J126</f>
        <v>0</v>
      </c>
      <c r="K125" s="32"/>
      <c r="L125" s="32"/>
    </row>
    <row r="126" spans="1:12" ht="36.75" customHeight="1">
      <c r="A126" s="42" t="s">
        <v>91</v>
      </c>
      <c r="B126" s="19">
        <v>650</v>
      </c>
      <c r="C126" s="71">
        <v>4</v>
      </c>
      <c r="D126" s="85">
        <v>9</v>
      </c>
      <c r="E126" s="89" t="s">
        <v>113</v>
      </c>
      <c r="F126" s="87">
        <v>200</v>
      </c>
      <c r="G126" s="73">
        <f>G127</f>
        <v>0</v>
      </c>
      <c r="H126" s="73"/>
      <c r="I126" s="12"/>
      <c r="J126" s="73">
        <f>J127</f>
        <v>0</v>
      </c>
      <c r="K126" s="32"/>
      <c r="L126" s="32"/>
    </row>
    <row r="127" spans="1:12" ht="38.25" customHeight="1">
      <c r="A127" s="42" t="s">
        <v>71</v>
      </c>
      <c r="B127" s="19">
        <v>650</v>
      </c>
      <c r="C127" s="71">
        <v>4</v>
      </c>
      <c r="D127" s="85">
        <v>9</v>
      </c>
      <c r="E127" s="89" t="s">
        <v>113</v>
      </c>
      <c r="F127" s="87">
        <v>240</v>
      </c>
      <c r="G127" s="73"/>
      <c r="H127" s="73"/>
      <c r="I127" s="12"/>
      <c r="J127" s="73"/>
      <c r="K127" s="33"/>
      <c r="L127" s="32"/>
    </row>
    <row r="128" spans="1:12" ht="21" customHeight="1">
      <c r="A128" s="42" t="s">
        <v>82</v>
      </c>
      <c r="B128" s="19">
        <v>650</v>
      </c>
      <c r="C128" s="71">
        <v>4</v>
      </c>
      <c r="D128" s="85">
        <v>9</v>
      </c>
      <c r="E128" s="89" t="s">
        <v>87</v>
      </c>
      <c r="F128" s="87"/>
      <c r="G128" s="73">
        <f>G129</f>
        <v>0</v>
      </c>
      <c r="H128" s="73"/>
      <c r="I128" s="109"/>
      <c r="J128" s="73">
        <f>J129</f>
        <v>0</v>
      </c>
      <c r="K128" s="58"/>
      <c r="L128" s="32"/>
    </row>
    <row r="129" spans="1:12" ht="38.25" customHeight="1">
      <c r="A129" s="42" t="s">
        <v>91</v>
      </c>
      <c r="B129" s="19">
        <v>650</v>
      </c>
      <c r="C129" s="71">
        <v>4</v>
      </c>
      <c r="D129" s="85">
        <v>9</v>
      </c>
      <c r="E129" s="89" t="s">
        <v>87</v>
      </c>
      <c r="F129" s="87">
        <v>200</v>
      </c>
      <c r="G129" s="73">
        <f>G130</f>
        <v>0</v>
      </c>
      <c r="H129" s="73"/>
      <c r="I129" s="23"/>
      <c r="J129" s="73">
        <f>J130</f>
        <v>0</v>
      </c>
      <c r="K129" s="58"/>
      <c r="L129" s="32"/>
    </row>
    <row r="130" spans="1:12" ht="42" customHeight="1">
      <c r="A130" s="42" t="s">
        <v>71</v>
      </c>
      <c r="B130" s="19">
        <v>650</v>
      </c>
      <c r="C130" s="71">
        <v>4</v>
      </c>
      <c r="D130" s="85">
        <v>9</v>
      </c>
      <c r="E130" s="89" t="s">
        <v>87</v>
      </c>
      <c r="F130" s="87">
        <v>240</v>
      </c>
      <c r="G130" s="73"/>
      <c r="H130" s="73"/>
      <c r="I130" s="12"/>
      <c r="J130" s="73"/>
      <c r="K130" s="32"/>
      <c r="L130" s="32"/>
    </row>
    <row r="131" spans="1:12" ht="23.25" customHeight="1">
      <c r="A131" s="127" t="s">
        <v>56</v>
      </c>
      <c r="B131" s="19">
        <v>650</v>
      </c>
      <c r="C131" s="81">
        <v>4</v>
      </c>
      <c r="D131" s="82">
        <v>10</v>
      </c>
      <c r="E131" s="83"/>
      <c r="F131" s="84"/>
      <c r="G131" s="75">
        <f>G132</f>
        <v>550</v>
      </c>
      <c r="H131" s="73"/>
      <c r="I131" s="12"/>
      <c r="J131" s="75">
        <f>J132</f>
        <v>550</v>
      </c>
      <c r="K131" s="32"/>
      <c r="L131" s="32"/>
    </row>
    <row r="132" spans="1:12" ht="30" customHeight="1">
      <c r="A132" s="44" t="s">
        <v>52</v>
      </c>
      <c r="B132" s="19">
        <v>650</v>
      </c>
      <c r="C132" s="71">
        <v>4</v>
      </c>
      <c r="D132" s="85">
        <v>10</v>
      </c>
      <c r="E132" s="86">
        <v>4000000000</v>
      </c>
      <c r="F132" s="84"/>
      <c r="G132" s="73">
        <f>G133</f>
        <v>550</v>
      </c>
      <c r="H132" s="73"/>
      <c r="I132" s="12"/>
      <c r="J132" s="73">
        <f>J133</f>
        <v>550</v>
      </c>
      <c r="K132" s="32"/>
      <c r="L132" s="32"/>
    </row>
    <row r="133" spans="1:12" ht="51">
      <c r="A133" s="44" t="s">
        <v>51</v>
      </c>
      <c r="B133" s="19">
        <v>650</v>
      </c>
      <c r="C133" s="71">
        <v>4</v>
      </c>
      <c r="D133" s="85">
        <v>10</v>
      </c>
      <c r="E133" s="86">
        <v>4010000000</v>
      </c>
      <c r="F133" s="87"/>
      <c r="G133" s="73">
        <f>G134</f>
        <v>550</v>
      </c>
      <c r="H133" s="73"/>
      <c r="I133" s="12"/>
      <c r="J133" s="73">
        <f>J134</f>
        <v>550</v>
      </c>
      <c r="K133" s="32"/>
      <c r="L133" s="32"/>
    </row>
    <row r="134" spans="1:12" ht="27.75" customHeight="1">
      <c r="A134" s="44" t="s">
        <v>63</v>
      </c>
      <c r="B134" s="19">
        <v>650</v>
      </c>
      <c r="C134" s="71">
        <v>4</v>
      </c>
      <c r="D134" s="85">
        <v>10</v>
      </c>
      <c r="E134" s="86">
        <v>4010002400</v>
      </c>
      <c r="F134" s="87"/>
      <c r="G134" s="73">
        <f>G135</f>
        <v>550</v>
      </c>
      <c r="H134" s="73"/>
      <c r="I134" s="12"/>
      <c r="J134" s="73">
        <f>J135</f>
        <v>550</v>
      </c>
      <c r="K134" s="32"/>
      <c r="L134" s="32"/>
    </row>
    <row r="135" spans="1:12" ht="48" customHeight="1">
      <c r="A135" s="44" t="s">
        <v>91</v>
      </c>
      <c r="B135" s="19">
        <v>650</v>
      </c>
      <c r="C135" s="71">
        <v>4</v>
      </c>
      <c r="D135" s="85">
        <v>10</v>
      </c>
      <c r="E135" s="86">
        <v>4010002400</v>
      </c>
      <c r="F135" s="87">
        <v>200</v>
      </c>
      <c r="G135" s="73">
        <f>G136</f>
        <v>550</v>
      </c>
      <c r="H135" s="73"/>
      <c r="I135" s="12"/>
      <c r="J135" s="73">
        <f>J136</f>
        <v>550</v>
      </c>
      <c r="K135" s="58"/>
      <c r="L135" s="32"/>
    </row>
    <row r="136" spans="1:12" ht="42.75" customHeight="1">
      <c r="A136" s="44" t="s">
        <v>71</v>
      </c>
      <c r="B136" s="19">
        <v>650</v>
      </c>
      <c r="C136" s="71">
        <v>4</v>
      </c>
      <c r="D136" s="85">
        <v>10</v>
      </c>
      <c r="E136" s="86">
        <v>4010002400</v>
      </c>
      <c r="F136" s="87">
        <v>240</v>
      </c>
      <c r="G136" s="73">
        <v>550</v>
      </c>
      <c r="H136" s="73"/>
      <c r="I136" s="23"/>
      <c r="J136" s="73">
        <v>550</v>
      </c>
      <c r="K136" s="32"/>
      <c r="L136" s="32"/>
    </row>
    <row r="137" spans="1:12" ht="25.5">
      <c r="A137" s="80" t="s">
        <v>10</v>
      </c>
      <c r="B137" s="19">
        <v>650</v>
      </c>
      <c r="C137" s="81">
        <v>4</v>
      </c>
      <c r="D137" s="82">
        <v>12</v>
      </c>
      <c r="E137" s="83"/>
      <c r="F137" s="84"/>
      <c r="G137" s="75">
        <f>G139</f>
        <v>383</v>
      </c>
      <c r="H137" s="73"/>
      <c r="I137" s="23"/>
      <c r="J137" s="75">
        <f>J139</f>
        <v>383</v>
      </c>
      <c r="K137" s="70"/>
      <c r="L137" s="32"/>
    </row>
    <row r="138" spans="1:12" ht="28.5" customHeight="1">
      <c r="A138" s="44" t="s">
        <v>52</v>
      </c>
      <c r="B138" s="19">
        <v>650</v>
      </c>
      <c r="C138" s="71">
        <v>4</v>
      </c>
      <c r="D138" s="85">
        <v>12</v>
      </c>
      <c r="E138" s="86">
        <v>4000000000</v>
      </c>
      <c r="F138" s="84"/>
      <c r="G138" s="73">
        <f>G139</f>
        <v>383</v>
      </c>
      <c r="H138" s="73"/>
      <c r="I138" s="23"/>
      <c r="J138" s="73">
        <f>J139</f>
        <v>383</v>
      </c>
      <c r="K138" s="70"/>
      <c r="L138" s="32"/>
    </row>
    <row r="139" spans="1:12" ht="25.5">
      <c r="A139" s="44" t="s">
        <v>41</v>
      </c>
      <c r="B139" s="19">
        <v>650</v>
      </c>
      <c r="C139" s="71">
        <v>4</v>
      </c>
      <c r="D139" s="85">
        <v>12</v>
      </c>
      <c r="E139" s="86">
        <v>4030000000</v>
      </c>
      <c r="F139" s="84"/>
      <c r="G139" s="73">
        <f>G140</f>
        <v>383</v>
      </c>
      <c r="H139" s="73"/>
      <c r="I139" s="23"/>
      <c r="J139" s="73">
        <f>J140</f>
        <v>383</v>
      </c>
      <c r="K139" s="70"/>
      <c r="L139" s="32"/>
    </row>
    <row r="140" spans="1:12" ht="27" customHeight="1">
      <c r="A140" s="44" t="s">
        <v>114</v>
      </c>
      <c r="B140" s="19">
        <v>650</v>
      </c>
      <c r="C140" s="71">
        <v>4</v>
      </c>
      <c r="D140" s="85">
        <v>12</v>
      </c>
      <c r="E140" s="86">
        <v>4030089182</v>
      </c>
      <c r="F140" s="84"/>
      <c r="G140" s="73">
        <f>G142</f>
        <v>383</v>
      </c>
      <c r="H140" s="73"/>
      <c r="I140" s="23"/>
      <c r="J140" s="73">
        <f>J142</f>
        <v>383</v>
      </c>
      <c r="K140" s="70"/>
      <c r="L140" s="32"/>
    </row>
    <row r="141" spans="1:12" ht="38.25" customHeight="1">
      <c r="A141" s="42" t="s">
        <v>91</v>
      </c>
      <c r="B141" s="19">
        <v>650</v>
      </c>
      <c r="C141" s="71">
        <v>4</v>
      </c>
      <c r="D141" s="85">
        <v>12</v>
      </c>
      <c r="E141" s="86">
        <v>4030089182</v>
      </c>
      <c r="F141" s="87">
        <v>200</v>
      </c>
      <c r="G141" s="73">
        <f>G142</f>
        <v>383</v>
      </c>
      <c r="H141" s="73"/>
      <c r="I141" s="23"/>
      <c r="J141" s="73">
        <f>J142</f>
        <v>383</v>
      </c>
      <c r="K141" s="70"/>
      <c r="L141" s="32"/>
    </row>
    <row r="142" spans="1:12" ht="41.25" customHeight="1">
      <c r="A142" s="42" t="s">
        <v>71</v>
      </c>
      <c r="B142" s="19">
        <v>650</v>
      </c>
      <c r="C142" s="71">
        <v>4</v>
      </c>
      <c r="D142" s="85">
        <v>12</v>
      </c>
      <c r="E142" s="86">
        <v>4030089182</v>
      </c>
      <c r="F142" s="87">
        <v>240</v>
      </c>
      <c r="G142" s="73">
        <v>383</v>
      </c>
      <c r="H142" s="73"/>
      <c r="I142" s="78"/>
      <c r="J142" s="73">
        <v>383</v>
      </c>
      <c r="K142" s="70"/>
      <c r="L142" s="32"/>
    </row>
    <row r="143" spans="1:12" ht="21" customHeight="1">
      <c r="A143" s="80" t="s">
        <v>42</v>
      </c>
      <c r="B143" s="19">
        <v>650</v>
      </c>
      <c r="C143" s="81">
        <v>5</v>
      </c>
      <c r="D143" s="82"/>
      <c r="E143" s="84"/>
      <c r="F143" s="84"/>
      <c r="G143" s="75">
        <f>G144+G153</f>
        <v>6922.1</v>
      </c>
      <c r="H143" s="73"/>
      <c r="I143" s="23"/>
      <c r="J143" s="75">
        <f>J144+J153</f>
        <v>5158.9</v>
      </c>
      <c r="K143" s="70"/>
      <c r="L143" s="32"/>
    </row>
    <row r="144" spans="1:12" ht="21" customHeight="1">
      <c r="A144" s="80" t="s">
        <v>22</v>
      </c>
      <c r="B144" s="19">
        <v>650</v>
      </c>
      <c r="C144" s="81">
        <v>5</v>
      </c>
      <c r="D144" s="82">
        <v>1</v>
      </c>
      <c r="E144" s="84"/>
      <c r="F144" s="84"/>
      <c r="G144" s="75">
        <f>G145</f>
        <v>2228.9</v>
      </c>
      <c r="H144" s="73"/>
      <c r="I144" s="23"/>
      <c r="J144" s="75">
        <f>J145</f>
        <v>2228.9</v>
      </c>
      <c r="K144" s="70"/>
      <c r="L144" s="32"/>
    </row>
    <row r="145" spans="1:12" ht="31.5" customHeight="1">
      <c r="A145" s="44" t="s">
        <v>52</v>
      </c>
      <c r="B145" s="19">
        <v>650</v>
      </c>
      <c r="C145" s="71">
        <v>5</v>
      </c>
      <c r="D145" s="85">
        <v>1</v>
      </c>
      <c r="E145" s="87">
        <v>4000000000</v>
      </c>
      <c r="F145" s="87"/>
      <c r="G145" s="73">
        <f>G146</f>
        <v>2228.9</v>
      </c>
      <c r="H145" s="73"/>
      <c r="I145" s="23"/>
      <c r="J145" s="73">
        <f>J146</f>
        <v>2228.9</v>
      </c>
      <c r="K145" s="70"/>
      <c r="L145" s="32"/>
    </row>
    <row r="146" spans="1:12" ht="29.25" customHeight="1">
      <c r="A146" s="42" t="s">
        <v>64</v>
      </c>
      <c r="B146" s="19">
        <v>650</v>
      </c>
      <c r="C146" s="71">
        <v>5</v>
      </c>
      <c r="D146" s="85">
        <v>1</v>
      </c>
      <c r="E146" s="87">
        <v>4060000000</v>
      </c>
      <c r="F146" s="87"/>
      <c r="G146" s="73">
        <f>G147+G150</f>
        <v>2228.9</v>
      </c>
      <c r="H146" s="73"/>
      <c r="I146" s="23"/>
      <c r="J146" s="73">
        <f>J147+J150</f>
        <v>2228.9</v>
      </c>
      <c r="K146" s="70"/>
      <c r="L146" s="32"/>
    </row>
    <row r="147" spans="1:12" ht="26.25" customHeight="1">
      <c r="A147" s="42" t="s">
        <v>158</v>
      </c>
      <c r="B147" s="19">
        <v>650</v>
      </c>
      <c r="C147" s="71">
        <v>5</v>
      </c>
      <c r="D147" s="85">
        <v>1</v>
      </c>
      <c r="E147" s="87">
        <v>4060089102</v>
      </c>
      <c r="F147" s="87"/>
      <c r="G147" s="73">
        <f>G148</f>
        <v>1296</v>
      </c>
      <c r="H147" s="75"/>
      <c r="I147" s="23"/>
      <c r="J147" s="73">
        <f>J148</f>
        <v>1296</v>
      </c>
      <c r="K147" s="75"/>
      <c r="L147" s="32"/>
    </row>
    <row r="148" spans="1:12" ht="38.25">
      <c r="A148" s="42" t="s">
        <v>91</v>
      </c>
      <c r="B148" s="19">
        <v>650</v>
      </c>
      <c r="C148" s="71">
        <v>5</v>
      </c>
      <c r="D148" s="85">
        <v>1</v>
      </c>
      <c r="E148" s="87">
        <v>4060089102</v>
      </c>
      <c r="F148" s="87">
        <v>200</v>
      </c>
      <c r="G148" s="73">
        <v>1296</v>
      </c>
      <c r="H148" s="73"/>
      <c r="I148" s="23"/>
      <c r="J148" s="73">
        <v>1296</v>
      </c>
      <c r="K148" s="73"/>
      <c r="L148" s="32"/>
    </row>
    <row r="149" spans="1:12" ht="37.5" customHeight="1">
      <c r="A149" s="42" t="s">
        <v>71</v>
      </c>
      <c r="B149" s="19">
        <v>650</v>
      </c>
      <c r="C149" s="71">
        <v>5</v>
      </c>
      <c r="D149" s="85">
        <v>1</v>
      </c>
      <c r="E149" s="87">
        <v>4060089102</v>
      </c>
      <c r="F149" s="87">
        <v>240</v>
      </c>
      <c r="G149" s="73">
        <v>1296</v>
      </c>
      <c r="H149" s="73"/>
      <c r="I149" s="23"/>
      <c r="J149" s="73">
        <v>1296</v>
      </c>
      <c r="K149" s="73"/>
      <c r="L149" s="32"/>
    </row>
    <row r="150" spans="1:12" ht="24" customHeight="1">
      <c r="A150" s="42" t="s">
        <v>60</v>
      </c>
      <c r="B150" s="19">
        <v>650</v>
      </c>
      <c r="C150" s="71">
        <v>5</v>
      </c>
      <c r="D150" s="85">
        <v>1</v>
      </c>
      <c r="E150" s="87">
        <v>4060099990</v>
      </c>
      <c r="F150" s="84"/>
      <c r="G150" s="73">
        <f>G151</f>
        <v>932.9</v>
      </c>
      <c r="H150" s="73"/>
      <c r="I150" s="14"/>
      <c r="J150" s="73">
        <f>J151</f>
        <v>932.9</v>
      </c>
      <c r="K150" s="73"/>
      <c r="L150" s="32"/>
    </row>
    <row r="151" spans="1:12" ht="38.25" customHeight="1">
      <c r="A151" s="42" t="s">
        <v>91</v>
      </c>
      <c r="B151" s="19">
        <v>650</v>
      </c>
      <c r="C151" s="71">
        <v>5</v>
      </c>
      <c r="D151" s="85">
        <v>1</v>
      </c>
      <c r="E151" s="87">
        <v>4060099990</v>
      </c>
      <c r="F151" s="87">
        <v>200</v>
      </c>
      <c r="G151" s="73">
        <f>G152</f>
        <v>932.9</v>
      </c>
      <c r="H151" s="73"/>
      <c r="I151" s="14"/>
      <c r="J151" s="73">
        <f>J152</f>
        <v>932.9</v>
      </c>
      <c r="K151" s="73"/>
      <c r="L151" s="32"/>
    </row>
    <row r="152" spans="1:12" ht="44.25" customHeight="1">
      <c r="A152" s="42" t="s">
        <v>71</v>
      </c>
      <c r="B152" s="19">
        <v>650</v>
      </c>
      <c r="C152" s="71">
        <v>5</v>
      </c>
      <c r="D152" s="85">
        <v>1</v>
      </c>
      <c r="E152" s="87">
        <v>4060099990</v>
      </c>
      <c r="F152" s="87">
        <v>240</v>
      </c>
      <c r="G152" s="73">
        <v>932.9</v>
      </c>
      <c r="H152" s="73"/>
      <c r="I152" s="14"/>
      <c r="J152" s="73">
        <v>932.9</v>
      </c>
      <c r="K152" s="73"/>
      <c r="L152" s="32"/>
    </row>
    <row r="153" spans="1:12" ht="19.5" customHeight="1">
      <c r="A153" s="80" t="s">
        <v>21</v>
      </c>
      <c r="B153" s="19">
        <v>650</v>
      </c>
      <c r="C153" s="81">
        <v>5</v>
      </c>
      <c r="D153" s="82">
        <v>3</v>
      </c>
      <c r="E153" s="84"/>
      <c r="F153" s="84"/>
      <c r="G153" s="75">
        <f>G154</f>
        <v>4693.2</v>
      </c>
      <c r="H153" s="73"/>
      <c r="I153" s="14"/>
      <c r="J153" s="75">
        <f>J154</f>
        <v>2930</v>
      </c>
      <c r="K153" s="73"/>
      <c r="L153" s="32"/>
    </row>
    <row r="154" spans="1:12" ht="12.75">
      <c r="A154" s="42" t="s">
        <v>40</v>
      </c>
      <c r="B154" s="19">
        <v>650</v>
      </c>
      <c r="C154" s="71">
        <v>5</v>
      </c>
      <c r="D154" s="85">
        <v>3</v>
      </c>
      <c r="E154" s="87">
        <v>4000000000</v>
      </c>
      <c r="F154" s="87"/>
      <c r="G154" s="73">
        <f>G155</f>
        <v>4693.2</v>
      </c>
      <c r="H154" s="73"/>
      <c r="I154" s="14"/>
      <c r="J154" s="73">
        <f>J155</f>
        <v>2930</v>
      </c>
      <c r="K154" s="33"/>
      <c r="L154" s="32"/>
    </row>
    <row r="155" spans="1:12" ht="23.25" customHeight="1">
      <c r="A155" s="42" t="s">
        <v>69</v>
      </c>
      <c r="B155" s="19">
        <v>650</v>
      </c>
      <c r="C155" s="71">
        <v>5</v>
      </c>
      <c r="D155" s="85">
        <v>3</v>
      </c>
      <c r="E155" s="87">
        <v>4060000000</v>
      </c>
      <c r="F155" s="87"/>
      <c r="G155" s="73">
        <f>G156+G159+G162</f>
        <v>4693.2</v>
      </c>
      <c r="H155" s="73"/>
      <c r="I155" s="14"/>
      <c r="J155" s="73">
        <f>J156+J159+J162</f>
        <v>2930</v>
      </c>
      <c r="K155" s="32"/>
      <c r="L155" s="32"/>
    </row>
    <row r="156" spans="1:12" ht="27.75" customHeight="1">
      <c r="A156" s="42" t="s">
        <v>159</v>
      </c>
      <c r="B156" s="19">
        <v>650</v>
      </c>
      <c r="C156" s="71">
        <v>5</v>
      </c>
      <c r="D156" s="85">
        <v>3</v>
      </c>
      <c r="E156" s="87">
        <v>4060089130</v>
      </c>
      <c r="F156" s="87"/>
      <c r="G156" s="73">
        <f>G157</f>
        <v>1185</v>
      </c>
      <c r="H156" s="73"/>
      <c r="I156" s="65"/>
      <c r="J156" s="73">
        <f>J157</f>
        <v>1185</v>
      </c>
      <c r="K156" s="12"/>
      <c r="L156" s="65"/>
    </row>
    <row r="157" spans="1:12" ht="38.25">
      <c r="A157" s="42" t="s">
        <v>91</v>
      </c>
      <c r="B157" s="19">
        <v>650</v>
      </c>
      <c r="C157" s="71">
        <v>5</v>
      </c>
      <c r="D157" s="85">
        <v>3</v>
      </c>
      <c r="E157" s="87">
        <v>4060089130</v>
      </c>
      <c r="F157" s="87">
        <v>200</v>
      </c>
      <c r="G157" s="73">
        <f>G158</f>
        <v>1185</v>
      </c>
      <c r="H157" s="73"/>
      <c r="I157" s="32"/>
      <c r="J157" s="73">
        <f>J158</f>
        <v>1185</v>
      </c>
      <c r="K157" s="12"/>
      <c r="L157" s="32"/>
    </row>
    <row r="158" spans="1:12" ht="37.5" customHeight="1">
      <c r="A158" s="42" t="s">
        <v>71</v>
      </c>
      <c r="B158" s="19">
        <v>650</v>
      </c>
      <c r="C158" s="71">
        <v>5</v>
      </c>
      <c r="D158" s="85">
        <v>3</v>
      </c>
      <c r="E158" s="87">
        <v>4060089130</v>
      </c>
      <c r="F158" s="87">
        <v>240</v>
      </c>
      <c r="G158" s="73">
        <v>1185</v>
      </c>
      <c r="H158" s="73"/>
      <c r="I158" s="32"/>
      <c r="J158" s="73">
        <v>1185</v>
      </c>
      <c r="K158" s="23"/>
      <c r="L158" s="32"/>
    </row>
    <row r="159" spans="1:12" ht="38.25">
      <c r="A159" s="42" t="s">
        <v>160</v>
      </c>
      <c r="B159" s="19">
        <v>650</v>
      </c>
      <c r="C159" s="71">
        <v>5</v>
      </c>
      <c r="D159" s="85">
        <v>3</v>
      </c>
      <c r="E159" s="87">
        <v>4060099990</v>
      </c>
      <c r="F159" s="87"/>
      <c r="G159" s="73">
        <f>G160</f>
        <v>63.3</v>
      </c>
      <c r="H159" s="73"/>
      <c r="I159" s="125"/>
      <c r="J159" s="73">
        <f>J160</f>
        <v>63.3</v>
      </c>
      <c r="K159" s="23"/>
      <c r="L159" s="32"/>
    </row>
    <row r="160" spans="1:12" ht="39.75" customHeight="1">
      <c r="A160" s="42" t="s">
        <v>91</v>
      </c>
      <c r="B160" s="19">
        <v>650</v>
      </c>
      <c r="C160" s="71">
        <v>5</v>
      </c>
      <c r="D160" s="85">
        <v>3</v>
      </c>
      <c r="E160" s="87">
        <v>4060099990</v>
      </c>
      <c r="F160" s="87">
        <v>200</v>
      </c>
      <c r="G160" s="73">
        <f>G161</f>
        <v>63.3</v>
      </c>
      <c r="H160" s="73"/>
      <c r="I160" s="125"/>
      <c r="J160" s="73">
        <f>J161</f>
        <v>63.3</v>
      </c>
      <c r="K160" s="12"/>
      <c r="L160" s="32"/>
    </row>
    <row r="161" spans="1:12" ht="36.75" customHeight="1">
      <c r="A161" s="42" t="s">
        <v>71</v>
      </c>
      <c r="B161" s="19">
        <v>650</v>
      </c>
      <c r="C161" s="71">
        <v>5</v>
      </c>
      <c r="D161" s="85">
        <v>3</v>
      </c>
      <c r="E161" s="87">
        <v>4060099990</v>
      </c>
      <c r="F161" s="87">
        <v>240</v>
      </c>
      <c r="G161" s="73">
        <v>63.3</v>
      </c>
      <c r="H161" s="75"/>
      <c r="I161" s="125"/>
      <c r="J161" s="73">
        <v>63.3</v>
      </c>
      <c r="K161" s="12"/>
      <c r="L161" s="32"/>
    </row>
    <row r="162" spans="1:12" ht="12.75">
      <c r="A162" s="42" t="s">
        <v>60</v>
      </c>
      <c r="B162" s="19">
        <v>650</v>
      </c>
      <c r="C162" s="71">
        <v>5</v>
      </c>
      <c r="D162" s="85">
        <v>3</v>
      </c>
      <c r="E162" s="87">
        <v>4060099990</v>
      </c>
      <c r="F162" s="87"/>
      <c r="G162" s="73">
        <f>G163</f>
        <v>3444.9</v>
      </c>
      <c r="H162" s="73"/>
      <c r="I162" s="32"/>
      <c r="J162" s="73">
        <f>J163</f>
        <v>1681.7</v>
      </c>
      <c r="K162" s="32"/>
      <c r="L162" s="32"/>
    </row>
    <row r="163" spans="1:12" ht="38.25">
      <c r="A163" s="42" t="s">
        <v>91</v>
      </c>
      <c r="B163" s="19">
        <v>650</v>
      </c>
      <c r="C163" s="71">
        <v>5</v>
      </c>
      <c r="D163" s="85">
        <v>3</v>
      </c>
      <c r="E163" s="87">
        <v>4060099990</v>
      </c>
      <c r="F163" s="87">
        <v>200</v>
      </c>
      <c r="G163" s="73">
        <f>G164</f>
        <v>3444.9</v>
      </c>
      <c r="H163" s="73"/>
      <c r="I163" s="32"/>
      <c r="J163" s="73">
        <f>J164</f>
        <v>1681.7</v>
      </c>
      <c r="K163" s="32"/>
      <c r="L163" s="32"/>
    </row>
    <row r="164" spans="1:12" ht="37.5" customHeight="1">
      <c r="A164" s="42" t="s">
        <v>71</v>
      </c>
      <c r="B164" s="19">
        <v>650</v>
      </c>
      <c r="C164" s="71">
        <v>5</v>
      </c>
      <c r="D164" s="85">
        <v>3</v>
      </c>
      <c r="E164" s="87">
        <v>4060099990</v>
      </c>
      <c r="F164" s="87">
        <v>240</v>
      </c>
      <c r="G164" s="73">
        <v>3444.9</v>
      </c>
      <c r="H164" s="73"/>
      <c r="I164" s="32"/>
      <c r="J164" s="73">
        <v>1681.7</v>
      </c>
      <c r="K164" s="32"/>
      <c r="L164" s="32"/>
    </row>
    <row r="165" spans="1:12" ht="12.75">
      <c r="A165" s="90" t="s">
        <v>89</v>
      </c>
      <c r="B165" s="19">
        <v>650</v>
      </c>
      <c r="C165" s="81">
        <v>8</v>
      </c>
      <c r="D165" s="85"/>
      <c r="E165" s="87"/>
      <c r="F165" s="87"/>
      <c r="G165" s="75">
        <f>G166+G179</f>
        <v>16026.9</v>
      </c>
      <c r="H165" s="75">
        <f>H166</f>
        <v>26.5</v>
      </c>
      <c r="I165" s="32"/>
      <c r="J165" s="75">
        <f>J166+J179</f>
        <v>15997.8</v>
      </c>
      <c r="K165" s="75">
        <f>K166</f>
        <v>26.5</v>
      </c>
      <c r="L165" s="32"/>
    </row>
    <row r="166" spans="1:12" ht="20.25" customHeight="1">
      <c r="A166" s="90" t="s">
        <v>16</v>
      </c>
      <c r="B166" s="19">
        <v>650</v>
      </c>
      <c r="C166" s="128">
        <v>8</v>
      </c>
      <c r="D166" s="129">
        <v>1</v>
      </c>
      <c r="E166" s="130"/>
      <c r="F166" s="84"/>
      <c r="G166" s="75">
        <f>G167</f>
        <v>15296.9</v>
      </c>
      <c r="H166" s="75">
        <f>H167</f>
        <v>26.5</v>
      </c>
      <c r="I166" s="32"/>
      <c r="J166" s="75">
        <f>J167</f>
        <v>15267.8</v>
      </c>
      <c r="K166" s="75">
        <f>K167</f>
        <v>26.5</v>
      </c>
      <c r="L166" s="32"/>
    </row>
    <row r="167" spans="1:12" ht="27.75" customHeight="1">
      <c r="A167" s="44" t="s">
        <v>52</v>
      </c>
      <c r="B167" s="19">
        <v>650</v>
      </c>
      <c r="C167" s="91">
        <v>8</v>
      </c>
      <c r="D167" s="92">
        <v>1</v>
      </c>
      <c r="E167" s="40" t="s">
        <v>105</v>
      </c>
      <c r="F167" s="87"/>
      <c r="G167" s="73">
        <f>G168</f>
        <v>15296.9</v>
      </c>
      <c r="H167" s="111">
        <f>H168</f>
        <v>26.5</v>
      </c>
      <c r="I167" s="35"/>
      <c r="J167" s="73">
        <f>J168</f>
        <v>15267.8</v>
      </c>
      <c r="K167" s="111">
        <f>K168</f>
        <v>26.5</v>
      </c>
      <c r="L167" s="35"/>
    </row>
    <row r="168" spans="1:12" ht="30.75" customHeight="1">
      <c r="A168" s="42" t="s">
        <v>65</v>
      </c>
      <c r="B168" s="19">
        <v>650</v>
      </c>
      <c r="C168" s="91">
        <v>8</v>
      </c>
      <c r="D168" s="92">
        <v>1</v>
      </c>
      <c r="E168" s="87">
        <v>4070000000</v>
      </c>
      <c r="F168" s="87"/>
      <c r="G168" s="73">
        <f>G169+G172+G176</f>
        <v>15296.9</v>
      </c>
      <c r="H168" s="150">
        <f>H169</f>
        <v>26.5</v>
      </c>
      <c r="I168" s="32"/>
      <c r="J168" s="73">
        <f>J169+J172+J176</f>
        <v>15267.8</v>
      </c>
      <c r="K168" s="150">
        <f>K169</f>
        <v>26.5</v>
      </c>
      <c r="L168" s="32"/>
    </row>
    <row r="169" spans="1:12" ht="38.25">
      <c r="A169" s="46" t="s">
        <v>115</v>
      </c>
      <c r="B169" s="19">
        <v>650</v>
      </c>
      <c r="C169" s="91">
        <v>8</v>
      </c>
      <c r="D169" s="92">
        <v>1</v>
      </c>
      <c r="E169" s="87">
        <v>4070082520</v>
      </c>
      <c r="F169" s="48"/>
      <c r="G169" s="73">
        <v>26.5</v>
      </c>
      <c r="H169" s="73">
        <v>26.5</v>
      </c>
      <c r="I169" s="32"/>
      <c r="J169" s="73">
        <v>26.5</v>
      </c>
      <c r="K169" s="73">
        <v>26.5</v>
      </c>
      <c r="L169" s="32"/>
    </row>
    <row r="170" spans="1:12" ht="58.5" customHeight="1">
      <c r="A170" s="42" t="s">
        <v>97</v>
      </c>
      <c r="B170" s="19">
        <v>650</v>
      </c>
      <c r="C170" s="91">
        <v>8</v>
      </c>
      <c r="D170" s="92">
        <v>1</v>
      </c>
      <c r="E170" s="87">
        <v>4070082520</v>
      </c>
      <c r="F170" s="48">
        <v>600</v>
      </c>
      <c r="G170" s="73">
        <v>26.5</v>
      </c>
      <c r="H170" s="73">
        <v>26.5</v>
      </c>
      <c r="I170" s="32"/>
      <c r="J170" s="73">
        <v>26.5</v>
      </c>
      <c r="K170" s="73">
        <v>26.5</v>
      </c>
      <c r="L170" s="32"/>
    </row>
    <row r="171" spans="1:12" ht="78" customHeight="1">
      <c r="A171" s="42" t="s">
        <v>99</v>
      </c>
      <c r="B171" s="19">
        <v>650</v>
      </c>
      <c r="C171" s="91">
        <v>8</v>
      </c>
      <c r="D171" s="92">
        <v>1</v>
      </c>
      <c r="E171" s="87">
        <v>4070082520</v>
      </c>
      <c r="F171" s="88">
        <v>611</v>
      </c>
      <c r="G171" s="73">
        <v>26.5</v>
      </c>
      <c r="H171" s="73">
        <v>26.5</v>
      </c>
      <c r="I171" s="32"/>
      <c r="J171" s="73">
        <v>26.5</v>
      </c>
      <c r="K171" s="73">
        <v>26.5</v>
      </c>
      <c r="L171" s="32"/>
    </row>
    <row r="172" spans="1:12" ht="37.5" customHeight="1">
      <c r="A172" s="42" t="s">
        <v>66</v>
      </c>
      <c r="B172" s="19">
        <v>650</v>
      </c>
      <c r="C172" s="71">
        <v>8</v>
      </c>
      <c r="D172" s="85">
        <v>1</v>
      </c>
      <c r="E172" s="87">
        <v>4070000590</v>
      </c>
      <c r="F172" s="87"/>
      <c r="G172" s="73">
        <f>G173</f>
        <v>15122.6</v>
      </c>
      <c r="H172" s="125"/>
      <c r="I172" s="125"/>
      <c r="J172" s="73">
        <f>J173</f>
        <v>15093.5</v>
      </c>
      <c r="K172" s="125"/>
      <c r="L172" s="32"/>
    </row>
    <row r="173" spans="1:12" ht="51">
      <c r="A173" s="42" t="s">
        <v>97</v>
      </c>
      <c r="B173" s="19">
        <v>650</v>
      </c>
      <c r="C173" s="71">
        <v>8</v>
      </c>
      <c r="D173" s="85">
        <v>1</v>
      </c>
      <c r="E173" s="87">
        <v>4070000590</v>
      </c>
      <c r="F173" s="87">
        <v>600</v>
      </c>
      <c r="G173" s="73">
        <f>G174</f>
        <v>15122.6</v>
      </c>
      <c r="H173" s="74"/>
      <c r="I173" s="32"/>
      <c r="J173" s="73">
        <f>J174</f>
        <v>15093.5</v>
      </c>
      <c r="K173" s="74"/>
      <c r="L173" s="32"/>
    </row>
    <row r="174" spans="1:12" ht="25.5">
      <c r="A174" s="42" t="s">
        <v>98</v>
      </c>
      <c r="B174" s="19">
        <v>650</v>
      </c>
      <c r="C174" s="71">
        <v>8</v>
      </c>
      <c r="D174" s="85">
        <v>1</v>
      </c>
      <c r="E174" s="87">
        <v>4070000590</v>
      </c>
      <c r="F174" s="87">
        <v>610</v>
      </c>
      <c r="G174" s="73">
        <f>G175</f>
        <v>15122.6</v>
      </c>
      <c r="H174" s="51"/>
      <c r="I174" s="32"/>
      <c r="J174" s="73">
        <f>J175</f>
        <v>15093.5</v>
      </c>
      <c r="K174" s="51"/>
      <c r="L174" s="32"/>
    </row>
    <row r="175" spans="1:12" ht="78.75" customHeight="1">
      <c r="A175" s="42" t="s">
        <v>99</v>
      </c>
      <c r="B175" s="19">
        <v>650</v>
      </c>
      <c r="C175" s="71">
        <v>8</v>
      </c>
      <c r="D175" s="85">
        <v>1</v>
      </c>
      <c r="E175" s="87">
        <v>4070000590</v>
      </c>
      <c r="F175" s="87">
        <v>611</v>
      </c>
      <c r="G175" s="73">
        <v>15122.6</v>
      </c>
      <c r="H175" s="51"/>
      <c r="I175" s="32"/>
      <c r="J175" s="73">
        <v>15093.5</v>
      </c>
      <c r="K175" s="51"/>
      <c r="L175" s="32"/>
    </row>
    <row r="176" spans="1:12" ht="25.5">
      <c r="A176" s="42" t="s">
        <v>67</v>
      </c>
      <c r="B176" s="19">
        <v>650</v>
      </c>
      <c r="C176" s="71">
        <v>8</v>
      </c>
      <c r="D176" s="85">
        <v>1</v>
      </c>
      <c r="E176" s="87">
        <v>4070020700</v>
      </c>
      <c r="F176" s="87"/>
      <c r="G176" s="73">
        <f>G177</f>
        <v>147.8</v>
      </c>
      <c r="H176" s="51"/>
      <c r="I176" s="32"/>
      <c r="J176" s="73">
        <f>J177</f>
        <v>147.8</v>
      </c>
      <c r="K176" s="51"/>
      <c r="L176" s="32"/>
    </row>
    <row r="177" spans="1:12" ht="38.25">
      <c r="A177" s="42" t="s">
        <v>91</v>
      </c>
      <c r="B177" s="19">
        <v>650</v>
      </c>
      <c r="C177" s="71">
        <v>8</v>
      </c>
      <c r="D177" s="85">
        <v>1</v>
      </c>
      <c r="E177" s="87">
        <v>4070020700</v>
      </c>
      <c r="F177" s="87">
        <v>200</v>
      </c>
      <c r="G177" s="73">
        <f>G178</f>
        <v>147.8</v>
      </c>
      <c r="H177" s="73"/>
      <c r="I177" s="32"/>
      <c r="J177" s="73">
        <f>J178</f>
        <v>147.8</v>
      </c>
      <c r="K177" s="73"/>
      <c r="L177" s="32"/>
    </row>
    <row r="178" spans="1:12" ht="40.5" customHeight="1">
      <c r="A178" s="42" t="s">
        <v>71</v>
      </c>
      <c r="B178" s="19">
        <v>650</v>
      </c>
      <c r="C178" s="71">
        <v>8</v>
      </c>
      <c r="D178" s="85">
        <v>1</v>
      </c>
      <c r="E178" s="87">
        <v>4070020700</v>
      </c>
      <c r="F178" s="87">
        <v>240</v>
      </c>
      <c r="G178" s="73">
        <v>147.8</v>
      </c>
      <c r="H178" s="73"/>
      <c r="I178" s="32"/>
      <c r="J178" s="73">
        <v>147.8</v>
      </c>
      <c r="K178" s="73"/>
      <c r="L178" s="32"/>
    </row>
    <row r="179" spans="1:12" ht="30" customHeight="1">
      <c r="A179" s="80" t="s">
        <v>137</v>
      </c>
      <c r="B179" s="19">
        <v>650</v>
      </c>
      <c r="C179" s="82">
        <v>8</v>
      </c>
      <c r="D179" s="82">
        <v>4</v>
      </c>
      <c r="E179" s="84"/>
      <c r="F179" s="84"/>
      <c r="G179" s="75">
        <f>G180</f>
        <v>730</v>
      </c>
      <c r="H179" s="73"/>
      <c r="I179" s="32"/>
      <c r="J179" s="75">
        <f>J180</f>
        <v>730</v>
      </c>
      <c r="K179" s="73"/>
      <c r="L179" s="32"/>
    </row>
    <row r="180" spans="1:12" ht="25.5">
      <c r="A180" s="42" t="s">
        <v>65</v>
      </c>
      <c r="B180" s="19">
        <v>650</v>
      </c>
      <c r="C180" s="85">
        <v>8</v>
      </c>
      <c r="D180" s="85">
        <v>4</v>
      </c>
      <c r="E180" s="87">
        <v>4070000000</v>
      </c>
      <c r="F180" s="87"/>
      <c r="G180" s="73">
        <f>G181</f>
        <v>730</v>
      </c>
      <c r="H180" s="32"/>
      <c r="I180" s="32"/>
      <c r="J180" s="73">
        <f>J181</f>
        <v>730</v>
      </c>
      <c r="K180" s="32"/>
      <c r="L180" s="32"/>
    </row>
    <row r="181" spans="1:12" ht="51">
      <c r="A181" s="42" t="s">
        <v>153</v>
      </c>
      <c r="B181" s="19">
        <v>650</v>
      </c>
      <c r="C181" s="85">
        <v>8</v>
      </c>
      <c r="D181" s="85">
        <v>4</v>
      </c>
      <c r="E181" s="87">
        <v>4070089031</v>
      </c>
      <c r="F181" s="87"/>
      <c r="G181" s="73">
        <f>G182</f>
        <v>730</v>
      </c>
      <c r="H181" s="32"/>
      <c r="I181" s="32"/>
      <c r="J181" s="73">
        <f>J182</f>
        <v>730</v>
      </c>
      <c r="K181" s="32"/>
      <c r="L181" s="32"/>
    </row>
    <row r="182" spans="1:12" ht="18.75" customHeight="1">
      <c r="A182" s="42" t="s">
        <v>138</v>
      </c>
      <c r="B182" s="19">
        <v>650</v>
      </c>
      <c r="C182" s="85">
        <v>8</v>
      </c>
      <c r="D182" s="85">
        <v>4</v>
      </c>
      <c r="E182" s="87">
        <v>4070089031</v>
      </c>
      <c r="F182" s="87"/>
      <c r="G182" s="73">
        <f>G183</f>
        <v>730</v>
      </c>
      <c r="H182" s="32"/>
      <c r="I182" s="32"/>
      <c r="J182" s="73">
        <f>J183</f>
        <v>730</v>
      </c>
      <c r="K182" s="32"/>
      <c r="L182" s="32"/>
    </row>
    <row r="183" spans="1:12" ht="53.25" customHeight="1">
      <c r="A183" s="42" t="s">
        <v>97</v>
      </c>
      <c r="B183" s="19">
        <v>650</v>
      </c>
      <c r="C183" s="85">
        <v>8</v>
      </c>
      <c r="D183" s="85">
        <v>4</v>
      </c>
      <c r="E183" s="87">
        <v>4070089031</v>
      </c>
      <c r="F183" s="87">
        <v>600</v>
      </c>
      <c r="G183" s="73">
        <f>G184</f>
        <v>730</v>
      </c>
      <c r="H183" s="32"/>
      <c r="I183" s="32"/>
      <c r="J183" s="73">
        <f>J184</f>
        <v>730</v>
      </c>
      <c r="K183" s="32"/>
      <c r="L183" s="32"/>
    </row>
    <row r="184" spans="1:12" ht="76.5">
      <c r="A184" s="42" t="s">
        <v>139</v>
      </c>
      <c r="B184" s="19">
        <v>650</v>
      </c>
      <c r="C184" s="85">
        <v>8</v>
      </c>
      <c r="D184" s="85">
        <v>4</v>
      </c>
      <c r="E184" s="87">
        <v>4070089031</v>
      </c>
      <c r="F184" s="87">
        <v>630</v>
      </c>
      <c r="G184" s="73">
        <v>730</v>
      </c>
      <c r="H184" s="32"/>
      <c r="I184" s="32"/>
      <c r="J184" s="73">
        <v>730</v>
      </c>
      <c r="K184" s="32"/>
      <c r="L184" s="32"/>
    </row>
    <row r="185" spans="1:12" ht="12.75">
      <c r="A185" s="90" t="s">
        <v>17</v>
      </c>
      <c r="B185" s="19">
        <v>650</v>
      </c>
      <c r="C185" s="81">
        <v>11</v>
      </c>
      <c r="D185" s="82"/>
      <c r="E185" s="93"/>
      <c r="F185" s="87"/>
      <c r="G185" s="75">
        <f>G186</f>
        <v>119.3</v>
      </c>
      <c r="H185" s="32"/>
      <c r="I185" s="32"/>
      <c r="J185" s="75">
        <f>J186</f>
        <v>119.3</v>
      </c>
      <c r="K185" s="32"/>
      <c r="L185" s="32"/>
    </row>
    <row r="186" spans="1:12" ht="21" customHeight="1">
      <c r="A186" s="31" t="s">
        <v>28</v>
      </c>
      <c r="B186" s="19">
        <v>650</v>
      </c>
      <c r="C186" s="71">
        <v>11</v>
      </c>
      <c r="D186" s="85">
        <v>1</v>
      </c>
      <c r="E186" s="87"/>
      <c r="F186" s="87"/>
      <c r="G186" s="73">
        <f>G187</f>
        <v>119.3</v>
      </c>
      <c r="H186" s="32"/>
      <c r="I186" s="32"/>
      <c r="J186" s="73">
        <f>J187</f>
        <v>119.3</v>
      </c>
      <c r="K186" s="32"/>
      <c r="L186" s="32"/>
    </row>
    <row r="187" spans="1:12" ht="25.5">
      <c r="A187" s="42" t="s">
        <v>92</v>
      </c>
      <c r="B187" s="19">
        <v>650</v>
      </c>
      <c r="C187" s="71">
        <v>11</v>
      </c>
      <c r="D187" s="85">
        <v>1</v>
      </c>
      <c r="E187" s="87">
        <v>4100000000</v>
      </c>
      <c r="F187" s="87"/>
      <c r="G187" s="73">
        <f>G189</f>
        <v>119.3</v>
      </c>
      <c r="H187" s="32"/>
      <c r="I187" s="32"/>
      <c r="J187" s="73">
        <f>J189</f>
        <v>119.3</v>
      </c>
      <c r="K187" s="32"/>
      <c r="L187" s="32"/>
    </row>
    <row r="188" spans="1:12" ht="51">
      <c r="A188" s="42" t="s">
        <v>93</v>
      </c>
      <c r="B188" s="19">
        <v>650</v>
      </c>
      <c r="C188" s="71">
        <v>11</v>
      </c>
      <c r="D188" s="85">
        <v>1</v>
      </c>
      <c r="E188" s="87">
        <v>4100020800</v>
      </c>
      <c r="F188" s="87"/>
      <c r="G188" s="73">
        <f>G189</f>
        <v>119.3</v>
      </c>
      <c r="H188" s="32"/>
      <c r="I188" s="32"/>
      <c r="J188" s="73">
        <f>J189</f>
        <v>119.3</v>
      </c>
      <c r="K188" s="32"/>
      <c r="L188" s="32"/>
    </row>
    <row r="189" spans="1:12" ht="38.25">
      <c r="A189" s="42" t="s">
        <v>91</v>
      </c>
      <c r="B189" s="19">
        <v>650</v>
      </c>
      <c r="C189" s="71">
        <v>11</v>
      </c>
      <c r="D189" s="85">
        <v>1</v>
      </c>
      <c r="E189" s="87">
        <v>4100020800</v>
      </c>
      <c r="F189" s="87">
        <v>200</v>
      </c>
      <c r="G189" s="73">
        <f>G190</f>
        <v>119.3</v>
      </c>
      <c r="H189" s="32"/>
      <c r="I189" s="32"/>
      <c r="J189" s="73">
        <f>J190</f>
        <v>119.3</v>
      </c>
      <c r="K189" s="32"/>
      <c r="L189" s="32"/>
    </row>
    <row r="190" spans="1:12" ht="42.75" customHeight="1">
      <c r="A190" s="42" t="s">
        <v>71</v>
      </c>
      <c r="B190" s="19">
        <v>650</v>
      </c>
      <c r="C190" s="71">
        <v>11</v>
      </c>
      <c r="D190" s="85">
        <v>1</v>
      </c>
      <c r="E190" s="87">
        <v>4100020800</v>
      </c>
      <c r="F190" s="87">
        <v>240</v>
      </c>
      <c r="G190" s="73">
        <v>119.3</v>
      </c>
      <c r="H190" s="32"/>
      <c r="I190" s="32"/>
      <c r="J190" s="73">
        <v>119.3</v>
      </c>
      <c r="K190" s="32"/>
      <c r="L190" s="32"/>
    </row>
    <row r="191" spans="1:12" ht="12.75">
      <c r="A191" s="90" t="s">
        <v>44</v>
      </c>
      <c r="B191" s="21">
        <v>650</v>
      </c>
      <c r="C191" s="74"/>
      <c r="D191" s="74"/>
      <c r="E191" s="74"/>
      <c r="F191" s="74"/>
      <c r="G191" s="77">
        <f aca="true" t="shared" si="11" ref="G191:L191">G185+G165+G143+G95+G67+G58+G13</f>
        <v>119992.1</v>
      </c>
      <c r="H191" s="77">
        <f t="shared" si="11"/>
        <v>1022.7</v>
      </c>
      <c r="I191" s="77">
        <f t="shared" si="11"/>
        <v>894.2</v>
      </c>
      <c r="J191" s="77">
        <f t="shared" si="11"/>
        <v>84293.6</v>
      </c>
      <c r="K191" s="77">
        <f t="shared" si="11"/>
        <v>1045.3</v>
      </c>
      <c r="L191" s="77">
        <f t="shared" si="11"/>
        <v>916.8</v>
      </c>
    </row>
  </sheetData>
  <sheetProtection/>
  <mergeCells count="10">
    <mergeCell ref="H1:L1"/>
    <mergeCell ref="C2:L2"/>
    <mergeCell ref="E3:L3"/>
    <mergeCell ref="F4:L4"/>
    <mergeCell ref="A9:L9"/>
    <mergeCell ref="A10:L10"/>
    <mergeCell ref="H5:L5"/>
    <mergeCell ref="C6:L6"/>
    <mergeCell ref="E7:L7"/>
    <mergeCell ref="F8:L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2022-12-28T07:26:50Z</cp:lastPrinted>
  <dcterms:created xsi:type="dcterms:W3CDTF">2007-10-01T08:39:13Z</dcterms:created>
  <dcterms:modified xsi:type="dcterms:W3CDTF">2023-06-06T08:57:47Z</dcterms:modified>
  <cp:category/>
  <cp:version/>
  <cp:contentType/>
  <cp:contentStatus/>
</cp:coreProperties>
</file>